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46e24ed9f74b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2ee966c229a5471c"/>
    <x:sheet xmlns:r="http://schemas.openxmlformats.org/officeDocument/2006/relationships" name="Дані" sheetId="2" r:id="Rceb9516999af4d5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&quot; грн&quot;"/>
    <x:numFmt numFmtId="201" formatCode="[&gt;=0.00005]0.00%;[&gt;0]&quot;&lt;0,01%&quot;;0.00%"/>
  </x:numFmts>
  <x:fonts count="4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E9EEEA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0" fontId="1" fillId="0" borderId="0" xfId="0" applyNumberFormat="1" applyFont="1" applyFill="1" applyBorder="1"/>
    <x:xf numFmtId="200" fontId="3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/>
    <x:xf numFmtId="201" fontId="1" fillId="0" borderId="0" xfId="0" applyNumberFormat="1" applyFont="1" applyFill="1" applyBorder="1"/>
    <x:xf numFmtId="201" fontId="3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0" fontId="1" fillId="4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74b5e0dbe04130" /><Relationship Type="http://schemas.openxmlformats.org/officeDocument/2006/relationships/theme" Target="/xl/theme/theme1.xml" Id="R5b8ebb54a3bc4d31" /><Relationship Type="http://schemas.openxmlformats.org/officeDocument/2006/relationships/sharedStrings" Target="/xl/sharedStrings.xml" Id="Rb9d017e46b7341f5" /><Relationship Type="http://schemas.openxmlformats.org/officeDocument/2006/relationships/worksheet" Target="/xl/worksheets/sheet1.xml" Id="R2ee966c229a5471c" /><Relationship Type="http://schemas.openxmlformats.org/officeDocument/2006/relationships/worksheet" Target="/xl/worksheets/sheet2.xml" Id="Rceb9516999af4d5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0b66aef4371d4283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58e05dbf8b1a4442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a89ee385-373f-46d6-8b95-416218574c0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b66aef4371d4283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49a58d72-10ee-4c00-99ee-4e61b968bdd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8e05dbf8b1a444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МаркетингБюджет" displayName="МаркетингБюджет" ref="A12:G60" headerRowCount="1" totalsRowCount="0" totalsRowShown="0">
  <x:autoFilter ref="A12:G60"/>
  <x:tableColumns count="7">
    <x:tableColumn id="1" name="Місяць №"/>
    <x:tableColumn id="2" name="Канал"/>
    <x:tableColumn id="3" name="План, грн"/>
    <x:tableColumn id="4" name="Факт, грн"/>
    <x:tableColumn id="5" name="Відхилення, грн"/>
    <x:tableColumn id="6" name="Витрачено від плану"/>
    <x:tableColumn id="7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7f7dd78ee96494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33bc222b94624710" /><Relationship Type="http://schemas.openxmlformats.org/officeDocument/2006/relationships/table" Target="/xl/tables/table1.xml" Id="R213453e61222451d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16.25" hidden="0" customWidth="1"/>
    <x:col min="2" max="2" width="18.75" hidden="0" customWidth="1"/>
    <x:col min="3" max="3" width="18.75" hidden="0" customWidth="1"/>
    <x:col min="4" max="4" width="20.6299991607666" hidden="0" customWidth="1"/>
    <x:col min="5" max="5" width="18.75" hidden="0" customWidth="1"/>
    <x:col min="6" max="6" width="29.3799991607666" hidden="0" customWidth="1"/>
  </x:cols>
  <x:sheetData>
    <x:row r="1">
      <x:c r="A1" s="2" t="str">
        <x:v>Річний бюджет маркетингу</x:v>
      </x:c>
      <x:c r="B1" s="2"/>
      <x:c r="C1" s="2"/>
      <x:c r="D1" s="2"/>
      <x:c r="E1" s="1"/>
      <x:c r="F1" s="1"/>
    </x:row>
    <x:row r="2">
      <x:c r="A2" s="1"/>
      <x:c r="B2" s="1"/>
      <x:c r="C2" s="1"/>
      <x:c r="D2" s="1"/>
      <x:c r="E2" s="1"/>
      <x:c r="F2" s="1"/>
    </x:row>
    <x:row r="3">
      <x:c r="A3" s="1" t="str">
        <x:v>ШАБЛОН: почніть з аркуша «Дані».</x:v>
      </x:c>
      <x:c r="B3" s="1"/>
      <x:c r="C3" s="1"/>
      <x:c r="D3" s="1"/>
      <x:c r="E3" s="1"/>
      <x:c r="F3" s="1"/>
    </x:row>
    <x:row r="4">
      <x:c r="A4" s="1" t="str">
        <x:v>База: оплачені маркетингові витрати, грн. План і факт за однаковими правилами.</x:v>
      </x:c>
      <x:c r="B4" s="1"/>
      <x:c r="C4" s="1"/>
      <x:c r="D4" s="1"/>
      <x:c r="E4" s="1"/>
      <x:c r="F4" s="1"/>
    </x:row>
    <x:row r="5">
      <x:c r="A5" s="1" t="str">
        <x:v>План і факт з’являться лише за повних даних усіх вибраних каналів за відповідний місяць.</x:v>
      </x:c>
      <x:c r="B5" s="1"/>
      <x:c r="C5" s="1"/>
      <x:c r="D5" s="1"/>
      <x:c r="E5" s="1"/>
      <x:c r="F5" s="1"/>
    </x:row>
    <x:row r="6">
      <x:c r="A6" s="1" t="str">
        <x:v>Додатне відхилення: витрати вищі за план. Повернення і податки перевіряйте вручну.</x:v>
      </x:c>
      <x:c r="B6" s="1"/>
      <x:c r="C6" s="1"/>
      <x:c r="D6" s="1"/>
      <x:c r="E6" s="1"/>
      <x:c r="F6" s="1"/>
    </x:row>
    <x:row r="7">
      <x:c r="A7" s="1"/>
      <x:c r="B7" s="1"/>
      <x:c r="C7" s="1"/>
      <x:c r="D7" s="1"/>
      <x:c r="E7" s="1"/>
      <x:c r="F7" s="1"/>
    </x:row>
    <x:row r="8" ht="34" customHeight="1">
      <x:c r="A8" s="6" t="str">
        <x:v>Місяць</x:v>
      </x:c>
      <x:c r="B8" s="6" t="str">
        <x:v>План, грн</x:v>
      </x:c>
      <x:c r="C8" s="6" t="str">
        <x:v>Факт, грн</x:v>
      </x:c>
      <x:c r="D8" s="6" t="str">
        <x:v>Відхилення, грн</x:v>
      </x:c>
      <x:c r="E8" s="6" t="str">
        <x:v>Витрачено від плану</x:v>
      </x:c>
      <x:c r="F8" s="6" t="str">
        <x:v>Стан</x:v>
      </x:c>
    </x:row>
    <x:row r="9" ht="27" customHeight="1">
      <x:c r="A9" s="1" t="str">
        <x:v>Січень</x:v>
      </x:c>
      <x:c r="B9" s="8" t="str">
        <x:f>IF(OR(F9="Готово",F9="Очікує факт"),ROUND(SUMIF('Дані'!$A$13:$A$60,1,'Дані'!$C$13:$C$60),2),"")</x:f>
      </x:c>
      <x:c r="C9" s="8" t="str">
        <x:f>IF(F9="Готово",ROUND(SUMIF('Дані'!$A$13:$A$60,1,'Дані'!$D$13:$D$60),2),"")</x:f>
      </x:c>
      <x:c r="D9" s="8" t="str">
        <x:f>IF(F9="Готово",ROUND(C9-B9,2),"")</x:f>
      </x:c>
      <x:c r="E9" s="11" t="str">
        <x:f>IF(F9="Готово",IF(B9=0,"",C9/B9),"")</x:f>
      </x:c>
      <x:c r="F9" s="7" t="str">
        <x:f>IF('Дані'!$E$8&lt;&gt;"Готово","Перевірте налаштування",IF(COUNTIF('Дані'!$G$13:$G$60,"Додайте канал")&gt;0,"Додайте канал",IF(COUNTIFS('Дані'!$A$13:$A$60,1,'Дані'!$G$13:$G$60,"Готово")+COUNTIFS('Дані'!$A$13:$A$60,1,'Дані'!$G$13:$G$60,"Очікує факт")&lt;&gt;COUNTA('Дані'!$A$8:$D$8),"Перевірте рядки",IF(COUNTIFS('Дані'!$A$13:$A$60,1,'Дані'!$G$13:$G$60,"Очікує факт")&gt;0,"Очікує факт","Готово"))))</x:f>
        <x:v>Перевірте налаштування</x:v>
      </x:c>
    </x:row>
    <x:row r="10" ht="27" customHeight="1">
      <x:c r="A10" s="1" t="str">
        <x:v>Лютий</x:v>
      </x:c>
      <x:c r="B10" s="8" t="str">
        <x:f>IF(OR(F10="Готово",F10="Очікує факт"),ROUND(SUMIF('Дані'!$A$13:$A$60,2,'Дані'!$C$13:$C$60),2),"")</x:f>
      </x:c>
      <x:c r="C10" s="8" t="str">
        <x:f>IF(F10="Готово",ROUND(SUMIF('Дані'!$A$13:$A$60,2,'Дані'!$D$13:$D$60),2),"")</x:f>
      </x:c>
      <x:c r="D10" s="8" t="str">
        <x:f>IF(F10="Готово",ROUND(C10-B10,2),"")</x:f>
      </x:c>
      <x:c r="E10" s="11" t="str">
        <x:f>IF(F10="Готово",IF(B10=0,"",C10/B10),"")</x:f>
      </x:c>
      <x:c r="F10" s="7" t="str">
        <x:f>IF('Дані'!$E$8&lt;&gt;"Готово","Перевірте налаштування",IF(COUNTIF('Дані'!$G$13:$G$60,"Додайте канал")&gt;0,"Додайте канал",IF(COUNTIFS('Дані'!$A$13:$A$60,2,'Дані'!$G$13:$G$60,"Готово")+COUNTIFS('Дані'!$A$13:$A$60,2,'Дані'!$G$13:$G$60,"Очікує факт")&lt;&gt;COUNTA('Дані'!$A$8:$D$8),"Перевірте рядки",IF(COUNTIFS('Дані'!$A$13:$A$60,2,'Дані'!$G$13:$G$60,"Очікує факт")&gt;0,"Очікує факт","Готово"))))</x:f>
        <x:v>Перевірте налаштування</x:v>
      </x:c>
    </x:row>
    <x:row r="11" ht="27" customHeight="1">
      <x:c r="A11" s="1" t="str">
        <x:v>Березень</x:v>
      </x:c>
      <x:c r="B11" s="8" t="str">
        <x:f>IF(OR(F11="Готово",F11="Очікує факт"),ROUND(SUMIF('Дані'!$A$13:$A$60,3,'Дані'!$C$13:$C$60),2),"")</x:f>
      </x:c>
      <x:c r="C11" s="8" t="str">
        <x:f>IF(F11="Готово",ROUND(SUMIF('Дані'!$A$13:$A$60,3,'Дані'!$D$13:$D$60),2),"")</x:f>
      </x:c>
      <x:c r="D11" s="8" t="str">
        <x:f>IF(F11="Готово",ROUND(C11-B11,2),"")</x:f>
      </x:c>
      <x:c r="E11" s="11" t="str">
        <x:f>IF(F11="Готово",IF(B11=0,"",C11/B11),"")</x:f>
      </x:c>
      <x:c r="F11" s="7" t="str">
        <x:f>IF('Дані'!$E$8&lt;&gt;"Готово","Перевірте налаштування",IF(COUNTIF('Дані'!$G$13:$G$60,"Додайте канал")&gt;0,"Додайте канал",IF(COUNTIFS('Дані'!$A$13:$A$60,3,'Дані'!$G$13:$G$60,"Готово")+COUNTIFS('Дані'!$A$13:$A$60,3,'Дані'!$G$13:$G$60,"Очікує факт")&lt;&gt;COUNTA('Дані'!$A$8:$D$8),"Перевірте рядки",IF(COUNTIFS('Дані'!$A$13:$A$60,3,'Дані'!$G$13:$G$60,"Очікує факт")&gt;0,"Очікує факт","Готово"))))</x:f>
        <x:v>Перевірте налаштування</x:v>
      </x:c>
    </x:row>
    <x:row r="12" ht="27" customHeight="1">
      <x:c r="A12" s="1" t="str">
        <x:v>Квітень</x:v>
      </x:c>
      <x:c r="B12" s="8" t="str">
        <x:f>IF(OR(F12="Готово",F12="Очікує факт"),ROUND(SUMIF('Дані'!$A$13:$A$60,4,'Дані'!$C$13:$C$60),2),"")</x:f>
      </x:c>
      <x:c r="C12" s="8" t="str">
        <x:f>IF(F12="Готово",ROUND(SUMIF('Дані'!$A$13:$A$60,4,'Дані'!$D$13:$D$60),2),"")</x:f>
      </x:c>
      <x:c r="D12" s="8" t="str">
        <x:f>IF(F12="Готово",ROUND(C12-B12,2),"")</x:f>
      </x:c>
      <x:c r="E12" s="11" t="str">
        <x:f>IF(F12="Готово",IF(B12=0,"",C12/B12),"")</x:f>
      </x:c>
      <x:c r="F12" s="7" t="str">
        <x:f>IF('Дані'!$E$8&lt;&gt;"Готово","Перевірте налаштування",IF(COUNTIF('Дані'!$G$13:$G$60,"Додайте канал")&gt;0,"Додайте канал",IF(COUNTIFS('Дані'!$A$13:$A$60,4,'Дані'!$G$13:$G$60,"Готово")+COUNTIFS('Дані'!$A$13:$A$60,4,'Дані'!$G$13:$G$60,"Очікує факт")&lt;&gt;COUNTA('Дані'!$A$8:$D$8),"Перевірте рядки",IF(COUNTIFS('Дані'!$A$13:$A$60,4,'Дані'!$G$13:$G$60,"Очікує факт")&gt;0,"Очікує факт","Готово"))))</x:f>
        <x:v>Перевірте налаштування</x:v>
      </x:c>
    </x:row>
    <x:row r="13" ht="27" customHeight="1">
      <x:c r="A13" s="1" t="str">
        <x:v>Травень</x:v>
      </x:c>
      <x:c r="B13" s="8" t="str">
        <x:f>IF(OR(F13="Готово",F13="Очікує факт"),ROUND(SUMIF('Дані'!$A$13:$A$60,5,'Дані'!$C$13:$C$60),2),"")</x:f>
      </x:c>
      <x:c r="C13" s="8" t="str">
        <x:f>IF(F13="Готово",ROUND(SUMIF('Дані'!$A$13:$A$60,5,'Дані'!$D$13:$D$60),2),"")</x:f>
      </x:c>
      <x:c r="D13" s="8" t="str">
        <x:f>IF(F13="Готово",ROUND(C13-B13,2),"")</x:f>
      </x:c>
      <x:c r="E13" s="11" t="str">
        <x:f>IF(F13="Готово",IF(B13=0,"",C13/B13),"")</x:f>
      </x:c>
      <x:c r="F13" s="7" t="str">
        <x:f>IF('Дані'!$E$8&lt;&gt;"Готово","Перевірте налаштування",IF(COUNTIF('Дані'!$G$13:$G$60,"Додайте канал")&gt;0,"Додайте канал",IF(COUNTIFS('Дані'!$A$13:$A$60,5,'Дані'!$G$13:$G$60,"Готово")+COUNTIFS('Дані'!$A$13:$A$60,5,'Дані'!$G$13:$G$60,"Очікує факт")&lt;&gt;COUNTA('Дані'!$A$8:$D$8),"Перевірте рядки",IF(COUNTIFS('Дані'!$A$13:$A$60,5,'Дані'!$G$13:$G$60,"Очікує факт")&gt;0,"Очікує факт","Готово"))))</x:f>
        <x:v>Перевірте налаштування</x:v>
      </x:c>
    </x:row>
    <x:row r="14" ht="27" customHeight="1">
      <x:c r="A14" s="1" t="str">
        <x:v>Червень</x:v>
      </x:c>
      <x:c r="B14" s="8" t="str">
        <x:f>IF(OR(F14="Готово",F14="Очікує факт"),ROUND(SUMIF('Дані'!$A$13:$A$60,6,'Дані'!$C$13:$C$60),2),"")</x:f>
      </x:c>
      <x:c r="C14" s="8" t="str">
        <x:f>IF(F14="Готово",ROUND(SUMIF('Дані'!$A$13:$A$60,6,'Дані'!$D$13:$D$60),2),"")</x:f>
      </x:c>
      <x:c r="D14" s="8" t="str">
        <x:f>IF(F14="Готово",ROUND(C14-B14,2),"")</x:f>
      </x:c>
      <x:c r="E14" s="11" t="str">
        <x:f>IF(F14="Готово",IF(B14=0,"",C14/B14),"")</x:f>
      </x:c>
      <x:c r="F14" s="7" t="str">
        <x:f>IF('Дані'!$E$8&lt;&gt;"Готово","Перевірте налаштування",IF(COUNTIF('Дані'!$G$13:$G$60,"Додайте канал")&gt;0,"Додайте канал",IF(COUNTIFS('Дані'!$A$13:$A$60,6,'Дані'!$G$13:$G$60,"Готово")+COUNTIFS('Дані'!$A$13:$A$60,6,'Дані'!$G$13:$G$60,"Очікує факт")&lt;&gt;COUNTA('Дані'!$A$8:$D$8),"Перевірте рядки",IF(COUNTIFS('Дані'!$A$13:$A$60,6,'Дані'!$G$13:$G$60,"Очікує факт")&gt;0,"Очікує факт","Готово"))))</x:f>
        <x:v>Перевірте налаштування</x:v>
      </x:c>
    </x:row>
    <x:row r="15" ht="27" customHeight="1">
      <x:c r="A15" s="1" t="str">
        <x:v>Липень</x:v>
      </x:c>
      <x:c r="B15" s="8" t="str">
        <x:f>IF(OR(F15="Готово",F15="Очікує факт"),ROUND(SUMIF('Дані'!$A$13:$A$60,7,'Дані'!$C$13:$C$60),2),"")</x:f>
      </x:c>
      <x:c r="C15" s="8" t="str">
        <x:f>IF(F15="Готово",ROUND(SUMIF('Дані'!$A$13:$A$60,7,'Дані'!$D$13:$D$60),2),"")</x:f>
      </x:c>
      <x:c r="D15" s="8" t="str">
        <x:f>IF(F15="Готово",ROUND(C15-B15,2),"")</x:f>
      </x:c>
      <x:c r="E15" s="11" t="str">
        <x:f>IF(F15="Готово",IF(B15=0,"",C15/B15),"")</x:f>
      </x:c>
      <x:c r="F15" s="7" t="str">
        <x:f>IF('Дані'!$E$8&lt;&gt;"Готово","Перевірте налаштування",IF(COUNTIF('Дані'!$G$13:$G$60,"Додайте канал")&gt;0,"Додайте канал",IF(COUNTIFS('Дані'!$A$13:$A$60,7,'Дані'!$G$13:$G$60,"Готово")+COUNTIFS('Дані'!$A$13:$A$60,7,'Дані'!$G$13:$G$60,"Очікує факт")&lt;&gt;COUNTA('Дані'!$A$8:$D$8),"Перевірте рядки",IF(COUNTIFS('Дані'!$A$13:$A$60,7,'Дані'!$G$13:$G$60,"Очікує факт")&gt;0,"Очікує факт","Готово"))))</x:f>
        <x:v>Перевірте налаштування</x:v>
      </x:c>
    </x:row>
    <x:row r="16" ht="27" customHeight="1">
      <x:c r="A16" s="1" t="str">
        <x:v>Серпень</x:v>
      </x:c>
      <x:c r="B16" s="8" t="str">
        <x:f>IF(OR(F16="Готово",F16="Очікує факт"),ROUND(SUMIF('Дані'!$A$13:$A$60,8,'Дані'!$C$13:$C$60),2),"")</x:f>
      </x:c>
      <x:c r="C16" s="8" t="str">
        <x:f>IF(F16="Готово",ROUND(SUMIF('Дані'!$A$13:$A$60,8,'Дані'!$D$13:$D$60),2),"")</x:f>
      </x:c>
      <x:c r="D16" s="8" t="str">
        <x:f>IF(F16="Готово",ROUND(C16-B16,2),"")</x:f>
      </x:c>
      <x:c r="E16" s="11" t="str">
        <x:f>IF(F16="Готово",IF(B16=0,"",C16/B16),"")</x:f>
      </x:c>
      <x:c r="F16" s="7" t="str">
        <x:f>IF('Дані'!$E$8&lt;&gt;"Готово","Перевірте налаштування",IF(COUNTIF('Дані'!$G$13:$G$60,"Додайте канал")&gt;0,"Додайте канал",IF(COUNTIFS('Дані'!$A$13:$A$60,8,'Дані'!$G$13:$G$60,"Готово")+COUNTIFS('Дані'!$A$13:$A$60,8,'Дані'!$G$13:$G$60,"Очікує факт")&lt;&gt;COUNTA('Дані'!$A$8:$D$8),"Перевірте рядки",IF(COUNTIFS('Дані'!$A$13:$A$60,8,'Дані'!$G$13:$G$60,"Очікує факт")&gt;0,"Очікує факт","Готово"))))</x:f>
        <x:v>Перевірте налаштування</x:v>
      </x:c>
    </x:row>
    <x:row r="17" ht="27" customHeight="1">
      <x:c r="A17" s="1" t="str">
        <x:v>Вересень</x:v>
      </x:c>
      <x:c r="B17" s="8" t="str">
        <x:f>IF(OR(F17="Готово",F17="Очікує факт"),ROUND(SUMIF('Дані'!$A$13:$A$60,9,'Дані'!$C$13:$C$60),2),"")</x:f>
      </x:c>
      <x:c r="C17" s="8" t="str">
        <x:f>IF(F17="Готово",ROUND(SUMIF('Дані'!$A$13:$A$60,9,'Дані'!$D$13:$D$60),2),"")</x:f>
      </x:c>
      <x:c r="D17" s="8" t="str">
        <x:f>IF(F17="Готово",ROUND(C17-B17,2),"")</x:f>
      </x:c>
      <x:c r="E17" s="11" t="str">
        <x:f>IF(F17="Готово",IF(B17=0,"",C17/B17),"")</x:f>
      </x:c>
      <x:c r="F17" s="7" t="str">
        <x:f>IF('Дані'!$E$8&lt;&gt;"Готово","Перевірте налаштування",IF(COUNTIF('Дані'!$G$13:$G$60,"Додайте канал")&gt;0,"Додайте канал",IF(COUNTIFS('Дані'!$A$13:$A$60,9,'Дані'!$G$13:$G$60,"Готово")+COUNTIFS('Дані'!$A$13:$A$60,9,'Дані'!$G$13:$G$60,"Очікує факт")&lt;&gt;COUNTA('Дані'!$A$8:$D$8),"Перевірте рядки",IF(COUNTIFS('Дані'!$A$13:$A$60,9,'Дані'!$G$13:$G$60,"Очікує факт")&gt;0,"Очікує факт","Готово"))))</x:f>
        <x:v>Перевірте налаштування</x:v>
      </x:c>
    </x:row>
    <x:row r="18" ht="27" customHeight="1">
      <x:c r="A18" s="1" t="str">
        <x:v>Жовтень</x:v>
      </x:c>
      <x:c r="B18" s="8" t="str">
        <x:f>IF(OR(F18="Готово",F18="Очікує факт"),ROUND(SUMIF('Дані'!$A$13:$A$60,10,'Дані'!$C$13:$C$60),2),"")</x:f>
      </x:c>
      <x:c r="C18" s="8" t="str">
        <x:f>IF(F18="Готово",ROUND(SUMIF('Дані'!$A$13:$A$60,10,'Дані'!$D$13:$D$60),2),"")</x:f>
      </x:c>
      <x:c r="D18" s="8" t="str">
        <x:f>IF(F18="Готово",ROUND(C18-B18,2),"")</x:f>
      </x:c>
      <x:c r="E18" s="11" t="str">
        <x:f>IF(F18="Готово",IF(B18=0,"",C18/B18),"")</x:f>
      </x:c>
      <x:c r="F18" s="7" t="str">
        <x:f>IF('Дані'!$E$8&lt;&gt;"Готово","Перевірте налаштування",IF(COUNTIF('Дані'!$G$13:$G$60,"Додайте канал")&gt;0,"Додайте канал",IF(COUNTIFS('Дані'!$A$13:$A$60,10,'Дані'!$G$13:$G$60,"Готово")+COUNTIFS('Дані'!$A$13:$A$60,10,'Дані'!$G$13:$G$60,"Очікує факт")&lt;&gt;COUNTA('Дані'!$A$8:$D$8),"Перевірте рядки",IF(COUNTIFS('Дані'!$A$13:$A$60,10,'Дані'!$G$13:$G$60,"Очікує факт")&gt;0,"Очікує факт","Готово"))))</x:f>
        <x:v>Перевірте налаштування</x:v>
      </x:c>
    </x:row>
    <x:row r="19" ht="27" customHeight="1">
      <x:c r="A19" s="1" t="str">
        <x:v>Листопад</x:v>
      </x:c>
      <x:c r="B19" s="8" t="str">
        <x:f>IF(OR(F19="Готово",F19="Очікує факт"),ROUND(SUMIF('Дані'!$A$13:$A$60,11,'Дані'!$C$13:$C$60),2),"")</x:f>
      </x:c>
      <x:c r="C19" s="8" t="str">
        <x:f>IF(F19="Готово",ROUND(SUMIF('Дані'!$A$13:$A$60,11,'Дані'!$D$13:$D$60),2),"")</x:f>
      </x:c>
      <x:c r="D19" s="8" t="str">
        <x:f>IF(F19="Готово",ROUND(C19-B19,2),"")</x:f>
      </x:c>
      <x:c r="E19" s="11" t="str">
        <x:f>IF(F19="Готово",IF(B19=0,"",C19/B19),"")</x:f>
      </x:c>
      <x:c r="F19" s="7" t="str">
        <x:f>IF('Дані'!$E$8&lt;&gt;"Готово","Перевірте налаштування",IF(COUNTIF('Дані'!$G$13:$G$60,"Додайте канал")&gt;0,"Додайте канал",IF(COUNTIFS('Дані'!$A$13:$A$60,11,'Дані'!$G$13:$G$60,"Готово")+COUNTIFS('Дані'!$A$13:$A$60,11,'Дані'!$G$13:$G$60,"Очікує факт")&lt;&gt;COUNTA('Дані'!$A$8:$D$8),"Перевірте рядки",IF(COUNTIFS('Дані'!$A$13:$A$60,11,'Дані'!$G$13:$G$60,"Очікує факт")&gt;0,"Очікує факт","Готово"))))</x:f>
        <x:v>Перевірте налаштування</x:v>
      </x:c>
    </x:row>
    <x:row r="20" ht="27" customHeight="1">
      <x:c r="A20" s="1" t="str">
        <x:v>Грудень</x:v>
      </x:c>
      <x:c r="B20" s="8" t="str">
        <x:f>IF(OR(F20="Готово",F20="Очікує факт"),ROUND(SUMIF('Дані'!$A$13:$A$60,12,'Дані'!$C$13:$C$60),2),"")</x:f>
      </x:c>
      <x:c r="C20" s="8" t="str">
        <x:f>IF(F20="Готово",ROUND(SUMIF('Дані'!$A$13:$A$60,12,'Дані'!$D$13:$D$60),2),"")</x:f>
      </x:c>
      <x:c r="D20" s="8" t="str">
        <x:f>IF(F20="Готово",ROUND(C20-B20,2),"")</x:f>
      </x:c>
      <x:c r="E20" s="11" t="str">
        <x:f>IF(F20="Готово",IF(B20=0,"",C20/B20),"")</x:f>
      </x:c>
      <x:c r="F20" s="7" t="str">
        <x:f>IF('Дані'!$E$8&lt;&gt;"Готово","Перевірте налаштування",IF(COUNTIF('Дані'!$G$13:$G$60,"Додайте канал")&gt;0,"Додайте канал",IF(COUNTIFS('Дані'!$A$13:$A$60,12,'Дані'!$G$13:$G$60,"Готово")+COUNTIFS('Дані'!$A$13:$A$60,12,'Дані'!$G$13:$G$60,"Очікує факт")&lt;&gt;COUNTA('Дані'!$A$8:$D$8),"Перевірте рядки",IF(COUNTIFS('Дані'!$A$13:$A$60,12,'Дані'!$G$13:$G$60,"Очікує факт")&gt;0,"Очікує факт","Готово"))))</x:f>
        <x:v>Перевірте налаштування</x:v>
      </x:c>
    </x:row>
    <x:row r="21">
      <x:c r="A21" s="1"/>
      <x:c r="B21" s="9"/>
      <x:c r="C21" s="9"/>
      <x:c r="D21" s="9"/>
      <x:c r="E21" s="12"/>
      <x:c r="F21" s="1"/>
    </x:row>
    <x:row r="22" ht="34" customHeight="1">
      <x:c r="A22" s="6" t="str">
        <x:v>Рік</x:v>
      </x:c>
      <x:c r="B22" s="10" t="str">
        <x:f>IF(COUNT(B9:B20)=12,ROUND(SUM(B9:B20),2),"")</x:f>
      </x:c>
      <x:c r="C22" s="10" t="str">
        <x:f>IF(COUNT(C9:C20)=12,ROUND(SUM(C9:C20),2),"")</x:f>
      </x:c>
      <x:c r="D22" s="10" t="str">
        <x:f>IF(OR(LEN(B22)=0,LEN(C22)=0),"",ROUND(C22-B22,2))</x:f>
      </x:c>
      <x:c r="E22" s="13" t="str">
        <x:f>IF(OR(LEN(B22)=0,LEN(C22)=0),"",IF(B22=0,"",C22/B22))</x:f>
      </x:c>
      <x:c r="F22" s="6" t="str">
        <x:f>IF(COUNT(B9:B20)&lt;12,"Неповний план",IF(COUNT(C9:C20)&lt;12,"Неповний факт","Готово"))</x:f>
        <x:v>Неповний план</x:v>
      </x:c>
    </x:row>
    <x:row r="23">
      <x:c r="A23" s="1"/>
      <x:c r="B23" s="1"/>
      <x:c r="C23" s="1"/>
      <x:c r="D23" s="1"/>
      <x:c r="E23" s="1"/>
      <x:c r="F23" s="1"/>
    </x:row>
    <x:row r="24">
      <x:c r="A24" s="1" t="str">
        <x:v>Річний підсумок з’явиться лише після внесення 12 місяців. Порожньо не означає нуль.</x:v>
      </x:c>
      <x:c r="B24" s="1"/>
      <x:c r="C24" s="1"/>
      <x:c r="D24" s="1"/>
      <x:c r="E24" s="1"/>
      <x:c r="F24" s="1"/>
    </x:row>
    <x:row r="25">
      <x:c r="A25" s="1"/>
      <x:c r="B25" s="1"/>
      <x:c r="C25" s="1"/>
      <x:c r="D25" s="1"/>
      <x:c r="E25" s="1"/>
      <x:c r="F25" s="1"/>
    </x:row>
    <x:row r="26">
      <x:c r="A26" s="1"/>
      <x:c r="B26" s="1"/>
      <x:c r="C26" s="1"/>
      <x:c r="D26" s="1"/>
      <x:c r="E26" s="1"/>
      <x:c r="F26" s="1"/>
    </x:row>
    <x:row r="27">
      <x:c r="A27" s="1"/>
      <x:c r="B27" s="1"/>
      <x:c r="C27" s="1"/>
      <x:c r="D27" s="1"/>
      <x:c r="E27" s="1"/>
      <x:c r="F27" s="1"/>
    </x:row>
    <x:row r="28">
      <x:c r="A28" s="1"/>
      <x:c r="B28" s="1"/>
      <x:c r="C28" s="1"/>
      <x:c r="D28" s="1"/>
      <x:c r="E28" s="1"/>
      <x:c r="F28" s="1"/>
    </x:row>
  </x:sheetData>
  <x:mergeCells>
    <x:mergeCell ref="A1:D1"/>
    <x:mergeCell ref="A3:F3"/>
    <x:mergeCell ref="A4:F4"/>
    <x:mergeCell ref="A5:F5"/>
    <x:mergeCell ref="A6:F6"/>
    <x:mergeCell ref="A24:F24"/>
  </x:mergeCells>
  <x:pageMargins left="0.7" right="0.7" top="0.75" bottom="0.75" header="0.3" footer="0.3"/>
  <x:drawing xmlns:r="http://schemas.openxmlformats.org/officeDocument/2006/relationships" r:id="Rd7f7dd78ee96494c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2" topLeftCell="A13" activePane="bottomLeft" state="frozen"/>
    </x:sheetView>
  </x:sheetViews>
  <x:sheetFormatPr defaultRowHeight="15"/>
  <x:cols>
    <x:col min="1" max="1" width="16.25" hidden="0" customWidth="1"/>
    <x:col min="2" max="2" width="23.75" hidden="0" customWidth="1"/>
    <x:col min="3" max="3" width="19.3799991607666" hidden="0" customWidth="1"/>
    <x:col min="4" max="4" width="19.3799991607666" hidden="0" customWidth="1"/>
    <x:col min="5" max="5" width="21.25" hidden="0" customWidth="1"/>
    <x:col min="6" max="6" width="20" hidden="0" customWidth="1"/>
    <x:col min="7" max="7" width="26.25" hidden="0" customWidth="1"/>
  </x:cols>
  <x:sheetData>
    <x:row r="1">
      <x:c r="A1" s="2" t="str">
        <x:v>Річний бюджет маркетингу</x:v>
      </x:c>
      <x:c r="B1" s="2"/>
      <x:c r="C1" s="2"/>
      <x:c r="D1" s="2"/>
      <x:c r="E1" s="1"/>
      <x:c r="F1" s="1"/>
      <x:c r="G1" s="1"/>
    </x:row>
    <x:row r="2">
      <x:c r="A2" s="1"/>
      <x:c r="B2" s="1"/>
      <x:c r="C2" s="1"/>
      <x:c r="D2" s="1"/>
      <x:c r="E2" s="1"/>
      <x:c r="F2" s="1"/>
      <x:c r="G2" s="1"/>
    </x:row>
    <x:row r="3">
      <x:c r="A3" s="1" t="str">
        <x:v>1. Зазначте рік і до чотирьох неперетинних каналів. 2. Внесіть план і факт у жовті клітинки.</x:v>
      </x:c>
      <x:c r="B3" s="1"/>
      <x:c r="C3" s="1"/>
      <x:c r="D3" s="1"/>
      <x:c r="E3" s="1"/>
      <x:c r="F3" s="1"/>
      <x:c r="G3" s="1"/>
    </x:row>
    <x:row r="4">
      <x:c r="A4" s="1" t="str">
        <x:v>Кожен місяць і канал мають окремий рядок. Порожній факт означає, що його ще не внесли.</x:v>
      </x:c>
      <x:c r="B4" s="1"/>
      <x:c r="C4" s="1"/>
      <x:c r="D4" s="1"/>
      <x:c r="E4" s="1"/>
      <x:c r="F4" s="1"/>
      <x:c r="G4" s="1"/>
    </x:row>
    <x:row r="5">
      <x:c r="A5" s="1" t="str">
        <x:v>Рік</x:v>
      </x:c>
      <x:c r="B5" s="14"/>
      <x:c r="C5" s="1"/>
      <x:c r="D5" s="1"/>
      <x:c r="E5" s="1"/>
      <x:c r="F5" s="1"/>
      <x:c r="G5" s="1"/>
    </x:row>
    <x:row r="6">
      <x:c r="A6" s="1"/>
      <x:c r="B6" s="1"/>
      <x:c r="C6" s="1"/>
      <x:c r="D6" s="1"/>
      <x:c r="E6" s="1"/>
      <x:c r="F6" s="1"/>
      <x:c r="G6" s="1"/>
    </x:row>
    <x:row r="7" ht="34" customHeight="1">
      <x:c r="A7" s="6" t="str">
        <x:v>Канал 1</x:v>
      </x:c>
      <x:c r="B7" s="6" t="str">
        <x:v>Канал 2</x:v>
      </x:c>
      <x:c r="C7" s="6" t="str">
        <x:v>Канал 3</x:v>
      </x:c>
      <x:c r="D7" s="6" t="str">
        <x:v>Канал 4</x:v>
      </x:c>
      <x:c r="E7" s="6" t="str">
        <x:v>Перевірка налаштувань</x:v>
      </x:c>
      <x:c r="F7" s="6"/>
      <x:c r="G7" s="6"/>
    </x:row>
    <x:row r="8">
      <x:c r="A8" s="14"/>
      <x:c r="B8" s="14"/>
      <x:c r="C8" s="14"/>
      <x:c r="D8" s="14"/>
      <x:c r="E8" s="1" t="str">
        <x:f>IF(NOT(ISNUMBER(B5)),"Укажіть рік",IF(OR(B5&lt;1900,B5&gt;9999,B5&lt;&gt;INT(B5)),"Перевірте рік",IF(COUNTA(A8:D8)=0,"Додайте канал",IF(COUNTIF(A9:D9,"Готово")&lt;&gt;COUNTA(A8:D8),"Перевірте назви каналів","Готово"))))</x:f>
        <x:v>Укажіть рік</x:v>
      </x:c>
      <x:c r="F8" s="1"/>
      <x:c r="G8" s="1"/>
    </x:row>
    <x:row r="9">
      <x:c r="A9" s="1" t="str">
        <x:f>IF(LEN(A8)=0,"",IF(NOT(ISTEXT(A8)),"Назва має бути текстом",IF(OR(LEN(TRIM(A8))=0,A8&lt;&gt;TRIM(A8)),"Приберіть зайві пробіли",IF(OR(ISNUMBER(FIND("~",A8)),ISNUMBER(FIND("*",A8)),ISNUMBER(FIND("?",A8)),ISNUMBER(FIND("&lt;",A8)),ISNUMBER(FIND("&gt;",A8)),ISNUMBER(FIND("=",A8))),"Приберіть спецсимволи",IF(COUNTIF($A$8:$D$8,"="&amp;A8)&gt;1,"Назва повторюється","Готово")))))</x:f>
      </x:c>
      <x:c r="B9" s="1" t="str">
        <x:f>IF(LEN(B8)=0,"",IF(NOT(ISTEXT(B8)),"Назва має бути текстом",IF(OR(LEN(TRIM(B8))=0,B8&lt;&gt;TRIM(B8)),"Приберіть зайві пробіли",IF(OR(ISNUMBER(FIND("~",B8)),ISNUMBER(FIND("*",B8)),ISNUMBER(FIND("?",B8)),ISNUMBER(FIND("&lt;",B8)),ISNUMBER(FIND("&gt;",B8)),ISNUMBER(FIND("=",B8))),"Приберіть спецсимволи",IF(COUNTIF($A$8:$D$8,"="&amp;B8)&gt;1,"Назва повторюється","Готово")))))</x:f>
      </x:c>
      <x:c r="C9" s="1" t="str">
        <x:f>IF(LEN(C8)=0,"",IF(NOT(ISTEXT(C8)),"Назва має бути текстом",IF(OR(LEN(TRIM(C8))=0,C8&lt;&gt;TRIM(C8)),"Приберіть зайві пробіли",IF(OR(ISNUMBER(FIND("~",C8)),ISNUMBER(FIND("*",C8)),ISNUMBER(FIND("?",C8)),ISNUMBER(FIND("&lt;",C8)),ISNUMBER(FIND("&gt;",C8)),ISNUMBER(FIND("=",C8))),"Приберіть спецсимволи",IF(COUNTIF($A$8:$D$8,"="&amp;C8)&gt;1,"Назва повторюється","Готово")))))</x:f>
      </x:c>
      <x:c r="D9" s="1" t="str">
        <x:f>IF(LEN(D8)=0,"",IF(NOT(ISTEXT(D8)),"Назва має бути текстом",IF(OR(LEN(TRIM(D8))=0,D8&lt;&gt;TRIM(D8)),"Приберіть зайві пробіли",IF(OR(ISNUMBER(FIND("~",D8)),ISNUMBER(FIND("*",D8)),ISNUMBER(FIND("?",D8)),ISNUMBER(FIND("&lt;",D8)),ISNUMBER(FIND("&gt;",D8)),ISNUMBER(FIND("=",D8))),"Приберіть спецсимволи",IF(COUNTIF($A$8:$D$8,"="&amp;D8)&gt;1,"Назва повторюється","Готово")))))</x:f>
      </x:c>
      <x:c r="E9" s="1"/>
      <x:c r="F9" s="1"/>
      <x:c r="G9" s="1"/>
    </x:row>
    <x:row r="10">
      <x:c r="A10" s="1"/>
      <x:c r="B10" s="1"/>
      <x:c r="C10" s="1"/>
      <x:c r="D10" s="1"/>
      <x:c r="E10" s="1"/>
      <x:c r="F10" s="1"/>
      <x:c r="G10" s="1"/>
    </x:row>
    <x:row r="11">
      <x:c r="A11" s="1"/>
      <x:c r="B11" s="1"/>
      <x:c r="C11" s="1"/>
      <x:c r="D11" s="1"/>
      <x:c r="E11" s="1"/>
      <x:c r="F11" s="1"/>
      <x:c r="G11" s="1"/>
    </x:row>
    <x:row r="12" ht="34" customHeight="1">
      <x:c r="A12" s="6" t="str">
        <x:v>Місяць №</x:v>
      </x:c>
      <x:c r="B12" s="6" t="str">
        <x:v>Канал</x:v>
      </x:c>
      <x:c r="C12" s="6" t="str">
        <x:v>План, грн</x:v>
      </x:c>
      <x:c r="D12" s="6" t="str">
        <x:v>Факт, грн</x:v>
      </x:c>
      <x:c r="E12" s="6" t="str">
        <x:v>Відхилення, грн</x:v>
      </x:c>
      <x:c r="F12" s="6" t="str">
        <x:v>Витрачено від плану</x:v>
      </x:c>
      <x:c r="G12" s="6" t="str">
        <x:v>Перевірка рядка</x:v>
      </x:c>
    </x:row>
    <x:row r="13" ht="24" customHeight="1">
      <x:c r="A13" s="1" t="n">
        <x:v>1</x:v>
      </x:c>
      <x:c r="B13" s="1" t="str">
        <x:f>IF(LEN($A$8)=0,"",$A$8)</x:f>
      </x:c>
      <x:c r="C13" s="15"/>
      <x:c r="D13" s="15"/>
      <x:c r="E13" s="8" t="str">
        <x:f>IF(G13="Готово",ROUND(D13-C13,2),"")</x:f>
      </x:c>
      <x:c r="F13" s="11" t="str">
        <x:f>IF(G13="Готово",IF(C13=0,"",D13/C13),"")</x:f>
      </x:c>
      <x:c r="G13" s="7" t="str">
        <x:f>IF(LEN(B13)=0,IF(COUNTA(C13:D13)&gt;0,"Додайте канал",""),IF(NOT(ISNUMBER(C13)),"Перевірте план",IF(OR(C13&lt;0,C13&gt;1000000000,C13&lt;&gt;ROUND(C13,2)),"Перевірте план",IF(LEN(D13)=0,"Очікує факт",IF(NOT(ISNUMBER(D13)),"Перевірте факт",IF(OR(D13&lt;0,D13&gt;1000000000,D13&lt;&gt;ROUND(D13,2)),"Перевірте факт","Готово"))))))</x:f>
      </x:c>
    </x:row>
    <x:row r="14" ht="24" customHeight="1">
      <x:c r="A14" s="1" t="n">
        <x:v>2</x:v>
      </x:c>
      <x:c r="B14" s="1" t="str">
        <x:f>IF(LEN($A$8)=0,"",$A$8)</x:f>
      </x:c>
      <x:c r="C14" s="15"/>
      <x:c r="D14" s="15"/>
      <x:c r="E14" s="8" t="str">
        <x:f>IF(G14="Готово",ROUND(D14-C14,2),"")</x:f>
      </x:c>
      <x:c r="F14" s="11" t="str">
        <x:f>IF(G14="Готово",IF(C14=0,"",D14/C14),"")</x:f>
      </x:c>
      <x:c r="G14" s="7" t="str">
        <x:f>IF(LEN(B14)=0,IF(COUNTA(C14:D14)&gt;0,"Додайте канал",""),IF(NOT(ISNUMBER(C14)),"Перевірте план",IF(OR(C14&lt;0,C14&gt;1000000000,C14&lt;&gt;ROUND(C14,2)),"Перевірте план",IF(LEN(D14)=0,"Очікує факт",IF(NOT(ISNUMBER(D14)),"Перевірте факт",IF(OR(D14&lt;0,D14&gt;1000000000,D14&lt;&gt;ROUND(D14,2)),"Перевірте факт","Готово"))))))</x:f>
      </x:c>
    </x:row>
    <x:row r="15" ht="24" customHeight="1">
      <x:c r="A15" s="1" t="n">
        <x:v>3</x:v>
      </x:c>
      <x:c r="B15" s="1" t="str">
        <x:f>IF(LEN($A$8)=0,"",$A$8)</x:f>
      </x:c>
      <x:c r="C15" s="15"/>
      <x:c r="D15" s="15"/>
      <x:c r="E15" s="8" t="str">
        <x:f>IF(G15="Готово",ROUND(D15-C15,2),"")</x:f>
      </x:c>
      <x:c r="F15" s="11" t="str">
        <x:f>IF(G15="Готово",IF(C15=0,"",D15/C15),"")</x:f>
      </x:c>
      <x:c r="G15" s="7" t="str">
        <x:f>IF(LEN(B15)=0,IF(COUNTA(C15:D15)&gt;0,"Додайте канал",""),IF(NOT(ISNUMBER(C15)),"Перевірте план",IF(OR(C15&lt;0,C15&gt;1000000000,C15&lt;&gt;ROUND(C15,2)),"Перевірте план",IF(LEN(D15)=0,"Очікує факт",IF(NOT(ISNUMBER(D15)),"Перевірте факт",IF(OR(D15&lt;0,D15&gt;1000000000,D15&lt;&gt;ROUND(D15,2)),"Перевірте факт","Готово"))))))</x:f>
      </x:c>
    </x:row>
    <x:row r="16" ht="24" customHeight="1">
      <x:c r="A16" s="1" t="n">
        <x:v>4</x:v>
      </x:c>
      <x:c r="B16" s="1" t="str">
        <x:f>IF(LEN($A$8)=0,"",$A$8)</x:f>
      </x:c>
      <x:c r="C16" s="15"/>
      <x:c r="D16" s="15"/>
      <x:c r="E16" s="8" t="str">
        <x:f>IF(G16="Готово",ROUND(D16-C16,2),"")</x:f>
      </x:c>
      <x:c r="F16" s="11" t="str">
        <x:f>IF(G16="Готово",IF(C16=0,"",D16/C16),"")</x:f>
      </x:c>
      <x:c r="G16" s="7" t="str">
        <x:f>IF(LEN(B16)=0,IF(COUNTA(C16:D16)&gt;0,"Додайте канал",""),IF(NOT(ISNUMBER(C16)),"Перевірте план",IF(OR(C16&lt;0,C16&gt;1000000000,C16&lt;&gt;ROUND(C16,2)),"Перевірте план",IF(LEN(D16)=0,"Очікує факт",IF(NOT(ISNUMBER(D16)),"Перевірте факт",IF(OR(D16&lt;0,D16&gt;1000000000,D16&lt;&gt;ROUND(D16,2)),"Перевірте факт","Готово"))))))</x:f>
      </x:c>
    </x:row>
    <x:row r="17" ht="24" customHeight="1">
      <x:c r="A17" s="1" t="n">
        <x:v>5</x:v>
      </x:c>
      <x:c r="B17" s="1" t="str">
        <x:f>IF(LEN($A$8)=0,"",$A$8)</x:f>
      </x:c>
      <x:c r="C17" s="15"/>
      <x:c r="D17" s="15"/>
      <x:c r="E17" s="8" t="str">
        <x:f>IF(G17="Готово",ROUND(D17-C17,2),"")</x:f>
      </x:c>
      <x:c r="F17" s="11" t="str">
        <x:f>IF(G17="Готово",IF(C17=0,"",D17/C17),"")</x:f>
      </x:c>
      <x:c r="G17" s="7" t="str">
        <x:f>IF(LEN(B17)=0,IF(COUNTA(C17:D17)&gt;0,"Додайте канал",""),IF(NOT(ISNUMBER(C17)),"Перевірте план",IF(OR(C17&lt;0,C17&gt;1000000000,C17&lt;&gt;ROUND(C17,2)),"Перевірте план",IF(LEN(D17)=0,"Очікує факт",IF(NOT(ISNUMBER(D17)),"Перевірте факт",IF(OR(D17&lt;0,D17&gt;1000000000,D17&lt;&gt;ROUND(D17,2)),"Перевірте факт","Готово"))))))</x:f>
      </x:c>
    </x:row>
    <x:row r="18" ht="24" customHeight="1">
      <x:c r="A18" s="1" t="n">
        <x:v>6</x:v>
      </x:c>
      <x:c r="B18" s="1" t="str">
        <x:f>IF(LEN($A$8)=0,"",$A$8)</x:f>
      </x:c>
      <x:c r="C18" s="15"/>
      <x:c r="D18" s="15"/>
      <x:c r="E18" s="8" t="str">
        <x:f>IF(G18="Готово",ROUND(D18-C18,2),"")</x:f>
      </x:c>
      <x:c r="F18" s="11" t="str">
        <x:f>IF(G18="Готово",IF(C18=0,"",D18/C18),"")</x:f>
      </x:c>
      <x:c r="G18" s="7" t="str">
        <x:f>IF(LEN(B18)=0,IF(COUNTA(C18:D18)&gt;0,"Додайте канал",""),IF(NOT(ISNUMBER(C18)),"Перевірте план",IF(OR(C18&lt;0,C18&gt;1000000000,C18&lt;&gt;ROUND(C18,2)),"Перевірте план",IF(LEN(D18)=0,"Очікує факт",IF(NOT(ISNUMBER(D18)),"Перевірте факт",IF(OR(D18&lt;0,D18&gt;1000000000,D18&lt;&gt;ROUND(D18,2)),"Перевірте факт","Готово"))))))</x:f>
      </x:c>
    </x:row>
    <x:row r="19" ht="24" customHeight="1">
      <x:c r="A19" s="1" t="n">
        <x:v>7</x:v>
      </x:c>
      <x:c r="B19" s="1" t="str">
        <x:f>IF(LEN($A$8)=0,"",$A$8)</x:f>
      </x:c>
      <x:c r="C19" s="15"/>
      <x:c r="D19" s="15"/>
      <x:c r="E19" s="8" t="str">
        <x:f>IF(G19="Готово",ROUND(D19-C19,2),"")</x:f>
      </x:c>
      <x:c r="F19" s="11" t="str">
        <x:f>IF(G19="Готово",IF(C19=0,"",D19/C19),"")</x:f>
      </x:c>
      <x:c r="G19" s="7" t="str">
        <x:f>IF(LEN(B19)=0,IF(COUNTA(C19:D19)&gt;0,"Додайте канал",""),IF(NOT(ISNUMBER(C19)),"Перевірте план",IF(OR(C19&lt;0,C19&gt;1000000000,C19&lt;&gt;ROUND(C19,2)),"Перевірте план",IF(LEN(D19)=0,"Очікує факт",IF(NOT(ISNUMBER(D19)),"Перевірте факт",IF(OR(D19&lt;0,D19&gt;1000000000,D19&lt;&gt;ROUND(D19,2)),"Перевірте факт","Готово"))))))</x:f>
      </x:c>
    </x:row>
    <x:row r="20" ht="24" customHeight="1">
      <x:c r="A20" s="1" t="n">
        <x:v>8</x:v>
      </x:c>
      <x:c r="B20" s="1" t="str">
        <x:f>IF(LEN($A$8)=0,"",$A$8)</x:f>
      </x:c>
      <x:c r="C20" s="15"/>
      <x:c r="D20" s="15"/>
      <x:c r="E20" s="8" t="str">
        <x:f>IF(G20="Готово",ROUND(D20-C20,2),"")</x:f>
      </x:c>
      <x:c r="F20" s="11" t="str">
        <x:f>IF(G20="Готово",IF(C20=0,"",D20/C20),"")</x:f>
      </x:c>
      <x:c r="G20" s="7" t="str">
        <x:f>IF(LEN(B20)=0,IF(COUNTA(C20:D20)&gt;0,"Додайте канал",""),IF(NOT(ISNUMBER(C20)),"Перевірте план",IF(OR(C20&lt;0,C20&gt;1000000000,C20&lt;&gt;ROUND(C20,2)),"Перевірте план",IF(LEN(D20)=0,"Очікує факт",IF(NOT(ISNUMBER(D20)),"Перевірте факт",IF(OR(D20&lt;0,D20&gt;1000000000,D20&lt;&gt;ROUND(D20,2)),"Перевірте факт","Готово"))))))</x:f>
      </x:c>
    </x:row>
    <x:row r="21" ht="24" customHeight="1">
      <x:c r="A21" s="1" t="n">
        <x:v>9</x:v>
      </x:c>
      <x:c r="B21" s="1" t="str">
        <x:f>IF(LEN($A$8)=0,"",$A$8)</x:f>
      </x:c>
      <x:c r="C21" s="15"/>
      <x:c r="D21" s="15"/>
      <x:c r="E21" s="8" t="str">
        <x:f>IF(G21="Готово",ROUND(D21-C21,2),"")</x:f>
      </x:c>
      <x:c r="F21" s="11" t="str">
        <x:f>IF(G21="Готово",IF(C21=0,"",D21/C21),"")</x:f>
      </x:c>
      <x:c r="G21" s="7" t="str">
        <x:f>IF(LEN(B21)=0,IF(COUNTA(C21:D21)&gt;0,"Додайте канал",""),IF(NOT(ISNUMBER(C21)),"Перевірте план",IF(OR(C21&lt;0,C21&gt;1000000000,C21&lt;&gt;ROUND(C21,2)),"Перевірте план",IF(LEN(D21)=0,"Очікує факт",IF(NOT(ISNUMBER(D21)),"Перевірте факт",IF(OR(D21&lt;0,D21&gt;1000000000,D21&lt;&gt;ROUND(D21,2)),"Перевірте факт","Готово"))))))</x:f>
      </x:c>
    </x:row>
    <x:row r="22" ht="24" customHeight="1">
      <x:c r="A22" s="1" t="n">
        <x:v>10</x:v>
      </x:c>
      <x:c r="B22" s="1" t="str">
        <x:f>IF(LEN($A$8)=0,"",$A$8)</x:f>
      </x:c>
      <x:c r="C22" s="15"/>
      <x:c r="D22" s="15"/>
      <x:c r="E22" s="8" t="str">
        <x:f>IF(G22="Готово",ROUND(D22-C22,2),"")</x:f>
      </x:c>
      <x:c r="F22" s="11" t="str">
        <x:f>IF(G22="Готово",IF(C22=0,"",D22/C22),"")</x:f>
      </x:c>
      <x:c r="G22" s="7" t="str">
        <x:f>IF(LEN(B22)=0,IF(COUNTA(C22:D22)&gt;0,"Додайте канал",""),IF(NOT(ISNUMBER(C22)),"Перевірте план",IF(OR(C22&lt;0,C22&gt;1000000000,C22&lt;&gt;ROUND(C22,2)),"Перевірте план",IF(LEN(D22)=0,"Очікує факт",IF(NOT(ISNUMBER(D22)),"Перевірте факт",IF(OR(D22&lt;0,D22&gt;1000000000,D22&lt;&gt;ROUND(D22,2)),"Перевірте факт","Готово"))))))</x:f>
      </x:c>
    </x:row>
    <x:row r="23" ht="24" customHeight="1">
      <x:c r="A23" s="1" t="n">
        <x:v>11</x:v>
      </x:c>
      <x:c r="B23" s="1" t="str">
        <x:f>IF(LEN($A$8)=0,"",$A$8)</x:f>
      </x:c>
      <x:c r="C23" s="15"/>
      <x:c r="D23" s="15"/>
      <x:c r="E23" s="8" t="str">
        <x:f>IF(G23="Готово",ROUND(D23-C23,2),"")</x:f>
      </x:c>
      <x:c r="F23" s="11" t="str">
        <x:f>IF(G23="Готово",IF(C23=0,"",D23/C23),"")</x:f>
      </x:c>
      <x:c r="G23" s="7" t="str">
        <x:f>IF(LEN(B23)=0,IF(COUNTA(C23:D23)&gt;0,"Додайте канал",""),IF(NOT(ISNUMBER(C23)),"Перевірте план",IF(OR(C23&lt;0,C23&gt;1000000000,C23&lt;&gt;ROUND(C23,2)),"Перевірте план",IF(LEN(D23)=0,"Очікує факт",IF(NOT(ISNUMBER(D23)),"Перевірте факт",IF(OR(D23&lt;0,D23&gt;1000000000,D23&lt;&gt;ROUND(D23,2)),"Перевірте факт","Готово"))))))</x:f>
      </x:c>
    </x:row>
    <x:row r="24" ht="24" customHeight="1">
      <x:c r="A24" s="1" t="n">
        <x:v>12</x:v>
      </x:c>
      <x:c r="B24" s="1" t="str">
        <x:f>IF(LEN($A$8)=0,"",$A$8)</x:f>
      </x:c>
      <x:c r="C24" s="15"/>
      <x:c r="D24" s="15"/>
      <x:c r="E24" s="8" t="str">
        <x:f>IF(G24="Готово",ROUND(D24-C24,2),"")</x:f>
      </x:c>
      <x:c r="F24" s="11" t="str">
        <x:f>IF(G24="Готово",IF(C24=0,"",D24/C24),"")</x:f>
      </x:c>
      <x:c r="G24" s="7" t="str">
        <x:f>IF(LEN(B24)=0,IF(COUNTA(C24:D24)&gt;0,"Додайте канал",""),IF(NOT(ISNUMBER(C24)),"Перевірте план",IF(OR(C24&lt;0,C24&gt;1000000000,C24&lt;&gt;ROUND(C24,2)),"Перевірте план",IF(LEN(D24)=0,"Очікує факт",IF(NOT(ISNUMBER(D24)),"Перевірте факт",IF(OR(D24&lt;0,D24&gt;1000000000,D24&lt;&gt;ROUND(D24,2)),"Перевірте факт","Готово"))))))</x:f>
      </x:c>
    </x:row>
    <x:row r="25" ht="24" customHeight="1">
      <x:c r="A25" s="1" t="n">
        <x:v>1</x:v>
      </x:c>
      <x:c r="B25" s="1" t="str">
        <x:f>IF(LEN($B$8)=0,"",$B$8)</x:f>
      </x:c>
      <x:c r="C25" s="15"/>
      <x:c r="D25" s="15"/>
      <x:c r="E25" s="8" t="str">
        <x:f>IF(G25="Готово",ROUND(D25-C25,2),"")</x:f>
      </x:c>
      <x:c r="F25" s="11" t="str">
        <x:f>IF(G25="Готово",IF(C25=0,"",D25/C25),"")</x:f>
      </x:c>
      <x:c r="G25" s="7" t="str">
        <x:f>IF(LEN(B25)=0,IF(COUNTA(C25:D25)&gt;0,"Додайте канал",""),IF(NOT(ISNUMBER(C25)),"Перевірте план",IF(OR(C25&lt;0,C25&gt;1000000000,C25&lt;&gt;ROUND(C25,2)),"Перевірте план",IF(LEN(D25)=0,"Очікує факт",IF(NOT(ISNUMBER(D25)),"Перевірте факт",IF(OR(D25&lt;0,D25&gt;1000000000,D25&lt;&gt;ROUND(D25,2)),"Перевірте факт","Готово"))))))</x:f>
      </x:c>
    </x:row>
    <x:row r="26" ht="24" customHeight="1">
      <x:c r="A26" s="1" t="n">
        <x:v>2</x:v>
      </x:c>
      <x:c r="B26" s="1" t="str">
        <x:f>IF(LEN($B$8)=0,"",$B$8)</x:f>
      </x:c>
      <x:c r="C26" s="15"/>
      <x:c r="D26" s="15"/>
      <x:c r="E26" s="8" t="str">
        <x:f>IF(G26="Готово",ROUND(D26-C26,2),"")</x:f>
      </x:c>
      <x:c r="F26" s="11" t="str">
        <x:f>IF(G26="Готово",IF(C26=0,"",D26/C26),"")</x:f>
      </x:c>
      <x:c r="G26" s="7" t="str">
        <x:f>IF(LEN(B26)=0,IF(COUNTA(C26:D26)&gt;0,"Додайте канал",""),IF(NOT(ISNUMBER(C26)),"Перевірте план",IF(OR(C26&lt;0,C26&gt;1000000000,C26&lt;&gt;ROUND(C26,2)),"Перевірте план",IF(LEN(D26)=0,"Очікує факт",IF(NOT(ISNUMBER(D26)),"Перевірте факт",IF(OR(D26&lt;0,D26&gt;1000000000,D26&lt;&gt;ROUND(D26,2)),"Перевірте факт","Готово"))))))</x:f>
      </x:c>
    </x:row>
    <x:row r="27" ht="24" customHeight="1">
      <x:c r="A27" s="1" t="n">
        <x:v>3</x:v>
      </x:c>
      <x:c r="B27" s="1" t="str">
        <x:f>IF(LEN($B$8)=0,"",$B$8)</x:f>
      </x:c>
      <x:c r="C27" s="15"/>
      <x:c r="D27" s="15"/>
      <x:c r="E27" s="8" t="str">
        <x:f>IF(G27="Готово",ROUND(D27-C27,2),"")</x:f>
      </x:c>
      <x:c r="F27" s="11" t="str">
        <x:f>IF(G27="Готово",IF(C27=0,"",D27/C27),"")</x:f>
      </x:c>
      <x:c r="G27" s="7" t="str">
        <x:f>IF(LEN(B27)=0,IF(COUNTA(C27:D27)&gt;0,"Додайте канал",""),IF(NOT(ISNUMBER(C27)),"Перевірте план",IF(OR(C27&lt;0,C27&gt;1000000000,C27&lt;&gt;ROUND(C27,2)),"Перевірте план",IF(LEN(D27)=0,"Очікує факт",IF(NOT(ISNUMBER(D27)),"Перевірте факт",IF(OR(D27&lt;0,D27&gt;1000000000,D27&lt;&gt;ROUND(D27,2)),"Перевірте факт","Готово"))))))</x:f>
      </x:c>
    </x:row>
    <x:row r="28" ht="24" customHeight="1">
      <x:c r="A28" s="1" t="n">
        <x:v>4</x:v>
      </x:c>
      <x:c r="B28" s="1" t="str">
        <x:f>IF(LEN($B$8)=0,"",$B$8)</x:f>
      </x:c>
      <x:c r="C28" s="15"/>
      <x:c r="D28" s="15"/>
      <x:c r="E28" s="8" t="str">
        <x:f>IF(G28="Готово",ROUND(D28-C28,2),"")</x:f>
      </x:c>
      <x:c r="F28" s="11" t="str">
        <x:f>IF(G28="Готово",IF(C28=0,"",D28/C28),"")</x:f>
      </x:c>
      <x:c r="G28" s="7" t="str">
        <x:f>IF(LEN(B28)=0,IF(COUNTA(C28:D28)&gt;0,"Додайте канал",""),IF(NOT(ISNUMBER(C28)),"Перевірте план",IF(OR(C28&lt;0,C28&gt;1000000000,C28&lt;&gt;ROUND(C28,2)),"Перевірте план",IF(LEN(D28)=0,"Очікує факт",IF(NOT(ISNUMBER(D28)),"Перевірте факт",IF(OR(D28&lt;0,D28&gt;1000000000,D28&lt;&gt;ROUND(D28,2)),"Перевірте факт","Готово"))))))</x:f>
      </x:c>
    </x:row>
    <x:row r="29" ht="24" customHeight="1">
      <x:c r="A29" s="1" t="n">
        <x:v>5</x:v>
      </x:c>
      <x:c r="B29" s="1" t="str">
        <x:f>IF(LEN($B$8)=0,"",$B$8)</x:f>
      </x:c>
      <x:c r="C29" s="15"/>
      <x:c r="D29" s="15"/>
      <x:c r="E29" s="8" t="str">
        <x:f>IF(G29="Готово",ROUND(D29-C29,2),"")</x:f>
      </x:c>
      <x:c r="F29" s="11" t="str">
        <x:f>IF(G29="Готово",IF(C29=0,"",D29/C29),"")</x:f>
      </x:c>
      <x:c r="G29" s="7" t="str">
        <x:f>IF(LEN(B29)=0,IF(COUNTA(C29:D29)&gt;0,"Додайте канал",""),IF(NOT(ISNUMBER(C29)),"Перевірте план",IF(OR(C29&lt;0,C29&gt;1000000000,C29&lt;&gt;ROUND(C29,2)),"Перевірте план",IF(LEN(D29)=0,"Очікує факт",IF(NOT(ISNUMBER(D29)),"Перевірте факт",IF(OR(D29&lt;0,D29&gt;1000000000,D29&lt;&gt;ROUND(D29,2)),"Перевірте факт","Готово"))))))</x:f>
      </x:c>
    </x:row>
    <x:row r="30" ht="24" customHeight="1">
      <x:c r="A30" s="1" t="n">
        <x:v>6</x:v>
      </x:c>
      <x:c r="B30" s="1" t="str">
        <x:f>IF(LEN($B$8)=0,"",$B$8)</x:f>
      </x:c>
      <x:c r="C30" s="15"/>
      <x:c r="D30" s="15"/>
      <x:c r="E30" s="8" t="str">
        <x:f>IF(G30="Готово",ROUND(D30-C30,2),"")</x:f>
      </x:c>
      <x:c r="F30" s="11" t="str">
        <x:f>IF(G30="Готово",IF(C30=0,"",D30/C30),"")</x:f>
      </x:c>
      <x:c r="G30" s="7" t="str">
        <x:f>IF(LEN(B30)=0,IF(COUNTA(C30:D30)&gt;0,"Додайте канал",""),IF(NOT(ISNUMBER(C30)),"Перевірте план",IF(OR(C30&lt;0,C30&gt;1000000000,C30&lt;&gt;ROUND(C30,2)),"Перевірте план",IF(LEN(D30)=0,"Очікує факт",IF(NOT(ISNUMBER(D30)),"Перевірте факт",IF(OR(D30&lt;0,D30&gt;1000000000,D30&lt;&gt;ROUND(D30,2)),"Перевірте факт","Готово"))))))</x:f>
      </x:c>
    </x:row>
    <x:row r="31" ht="24" customHeight="1">
      <x:c r="A31" s="1" t="n">
        <x:v>7</x:v>
      </x:c>
      <x:c r="B31" s="1" t="str">
        <x:f>IF(LEN($B$8)=0,"",$B$8)</x:f>
      </x:c>
      <x:c r="C31" s="15"/>
      <x:c r="D31" s="15"/>
      <x:c r="E31" s="8" t="str">
        <x:f>IF(G31="Готово",ROUND(D31-C31,2),"")</x:f>
      </x:c>
      <x:c r="F31" s="11" t="str">
        <x:f>IF(G31="Готово",IF(C31=0,"",D31/C31),"")</x:f>
      </x:c>
      <x:c r="G31" s="7" t="str">
        <x:f>IF(LEN(B31)=0,IF(COUNTA(C31:D31)&gt;0,"Додайте канал",""),IF(NOT(ISNUMBER(C31)),"Перевірте план",IF(OR(C31&lt;0,C31&gt;1000000000,C31&lt;&gt;ROUND(C31,2)),"Перевірте план",IF(LEN(D31)=0,"Очікує факт",IF(NOT(ISNUMBER(D31)),"Перевірте факт",IF(OR(D31&lt;0,D31&gt;1000000000,D31&lt;&gt;ROUND(D31,2)),"Перевірте факт","Готово"))))))</x:f>
      </x:c>
    </x:row>
    <x:row r="32" ht="24" customHeight="1">
      <x:c r="A32" s="1" t="n">
        <x:v>8</x:v>
      </x:c>
      <x:c r="B32" s="1" t="str">
        <x:f>IF(LEN($B$8)=0,"",$B$8)</x:f>
      </x:c>
      <x:c r="C32" s="15"/>
      <x:c r="D32" s="15"/>
      <x:c r="E32" s="8" t="str">
        <x:f>IF(G32="Готово",ROUND(D32-C32,2),"")</x:f>
      </x:c>
      <x:c r="F32" s="11" t="str">
        <x:f>IF(G32="Готово",IF(C32=0,"",D32/C32),"")</x:f>
      </x:c>
      <x:c r="G32" s="7" t="str">
        <x:f>IF(LEN(B32)=0,IF(COUNTA(C32:D32)&gt;0,"Додайте канал",""),IF(NOT(ISNUMBER(C32)),"Перевірте план",IF(OR(C32&lt;0,C32&gt;1000000000,C32&lt;&gt;ROUND(C32,2)),"Перевірте план",IF(LEN(D32)=0,"Очікує факт",IF(NOT(ISNUMBER(D32)),"Перевірте факт",IF(OR(D32&lt;0,D32&gt;1000000000,D32&lt;&gt;ROUND(D32,2)),"Перевірте факт","Готово"))))))</x:f>
      </x:c>
    </x:row>
    <x:row r="33" ht="24" customHeight="1">
      <x:c r="A33" s="1" t="n">
        <x:v>9</x:v>
      </x:c>
      <x:c r="B33" s="1" t="str">
        <x:f>IF(LEN($B$8)=0,"",$B$8)</x:f>
      </x:c>
      <x:c r="C33" s="15"/>
      <x:c r="D33" s="15"/>
      <x:c r="E33" s="8" t="str">
        <x:f>IF(G33="Готово",ROUND(D33-C33,2),"")</x:f>
      </x:c>
      <x:c r="F33" s="11" t="str">
        <x:f>IF(G33="Готово",IF(C33=0,"",D33/C33),"")</x:f>
      </x:c>
      <x:c r="G33" s="7" t="str">
        <x:f>IF(LEN(B33)=0,IF(COUNTA(C33:D33)&gt;0,"Додайте канал",""),IF(NOT(ISNUMBER(C33)),"Перевірте план",IF(OR(C33&lt;0,C33&gt;1000000000,C33&lt;&gt;ROUND(C33,2)),"Перевірте план",IF(LEN(D33)=0,"Очікує факт",IF(NOT(ISNUMBER(D33)),"Перевірте факт",IF(OR(D33&lt;0,D33&gt;1000000000,D33&lt;&gt;ROUND(D33,2)),"Перевірте факт","Готово"))))))</x:f>
      </x:c>
    </x:row>
    <x:row r="34" ht="24" customHeight="1">
      <x:c r="A34" s="1" t="n">
        <x:v>10</x:v>
      </x:c>
      <x:c r="B34" s="1" t="str">
        <x:f>IF(LEN($B$8)=0,"",$B$8)</x:f>
      </x:c>
      <x:c r="C34" s="15"/>
      <x:c r="D34" s="15"/>
      <x:c r="E34" s="8" t="str">
        <x:f>IF(G34="Готово",ROUND(D34-C34,2),"")</x:f>
      </x:c>
      <x:c r="F34" s="11" t="str">
        <x:f>IF(G34="Готово",IF(C34=0,"",D34/C34),"")</x:f>
      </x:c>
      <x:c r="G34" s="7" t="str">
        <x:f>IF(LEN(B34)=0,IF(COUNTA(C34:D34)&gt;0,"Додайте канал",""),IF(NOT(ISNUMBER(C34)),"Перевірте план",IF(OR(C34&lt;0,C34&gt;1000000000,C34&lt;&gt;ROUND(C34,2)),"Перевірте план",IF(LEN(D34)=0,"Очікує факт",IF(NOT(ISNUMBER(D34)),"Перевірте факт",IF(OR(D34&lt;0,D34&gt;1000000000,D34&lt;&gt;ROUND(D34,2)),"Перевірте факт","Готово"))))))</x:f>
      </x:c>
    </x:row>
    <x:row r="35" ht="24" customHeight="1">
      <x:c r="A35" s="1" t="n">
        <x:v>11</x:v>
      </x:c>
      <x:c r="B35" s="1" t="str">
        <x:f>IF(LEN($B$8)=0,"",$B$8)</x:f>
      </x:c>
      <x:c r="C35" s="15"/>
      <x:c r="D35" s="15"/>
      <x:c r="E35" s="8" t="str">
        <x:f>IF(G35="Готово",ROUND(D35-C35,2),"")</x:f>
      </x:c>
      <x:c r="F35" s="11" t="str">
        <x:f>IF(G35="Готово",IF(C35=0,"",D35/C35),"")</x:f>
      </x:c>
      <x:c r="G35" s="7" t="str">
        <x:f>IF(LEN(B35)=0,IF(COUNTA(C35:D35)&gt;0,"Додайте канал",""),IF(NOT(ISNUMBER(C35)),"Перевірте план",IF(OR(C35&lt;0,C35&gt;1000000000,C35&lt;&gt;ROUND(C35,2)),"Перевірте план",IF(LEN(D35)=0,"Очікує факт",IF(NOT(ISNUMBER(D35)),"Перевірте факт",IF(OR(D35&lt;0,D35&gt;1000000000,D35&lt;&gt;ROUND(D35,2)),"Перевірте факт","Готово"))))))</x:f>
      </x:c>
    </x:row>
    <x:row r="36" ht="24" customHeight="1">
      <x:c r="A36" s="1" t="n">
        <x:v>12</x:v>
      </x:c>
      <x:c r="B36" s="1" t="str">
        <x:f>IF(LEN($B$8)=0,"",$B$8)</x:f>
      </x:c>
      <x:c r="C36" s="15"/>
      <x:c r="D36" s="15"/>
      <x:c r="E36" s="8" t="str">
        <x:f>IF(G36="Готово",ROUND(D36-C36,2),"")</x:f>
      </x:c>
      <x:c r="F36" s="11" t="str">
        <x:f>IF(G36="Готово",IF(C36=0,"",D36/C36),"")</x:f>
      </x:c>
      <x:c r="G36" s="7" t="str">
        <x:f>IF(LEN(B36)=0,IF(COUNTA(C36:D36)&gt;0,"Додайте канал",""),IF(NOT(ISNUMBER(C36)),"Перевірте план",IF(OR(C36&lt;0,C36&gt;1000000000,C36&lt;&gt;ROUND(C36,2)),"Перевірте план",IF(LEN(D36)=0,"Очікує факт",IF(NOT(ISNUMBER(D36)),"Перевірте факт",IF(OR(D36&lt;0,D36&gt;1000000000,D36&lt;&gt;ROUND(D36,2)),"Перевірте факт","Готово"))))))</x:f>
      </x:c>
    </x:row>
    <x:row r="37" ht="24" customHeight="1">
      <x:c r="A37" s="1" t="n">
        <x:v>1</x:v>
      </x:c>
      <x:c r="B37" s="1" t="str">
        <x:f>IF(LEN($C$8)=0,"",$C$8)</x:f>
      </x:c>
      <x:c r="C37" s="15"/>
      <x:c r="D37" s="15"/>
      <x:c r="E37" s="8" t="str">
        <x:f>IF(G37="Готово",ROUND(D37-C37,2),"")</x:f>
      </x:c>
      <x:c r="F37" s="11" t="str">
        <x:f>IF(G37="Готово",IF(C37=0,"",D37/C37),"")</x:f>
      </x:c>
      <x:c r="G37" s="7" t="str">
        <x:f>IF(LEN(B37)=0,IF(COUNTA(C37:D37)&gt;0,"Додайте канал",""),IF(NOT(ISNUMBER(C37)),"Перевірте план",IF(OR(C37&lt;0,C37&gt;1000000000,C37&lt;&gt;ROUND(C37,2)),"Перевірте план",IF(LEN(D37)=0,"Очікує факт",IF(NOT(ISNUMBER(D37)),"Перевірте факт",IF(OR(D37&lt;0,D37&gt;1000000000,D37&lt;&gt;ROUND(D37,2)),"Перевірте факт","Готово"))))))</x:f>
      </x:c>
    </x:row>
    <x:row r="38" ht="24" customHeight="1">
      <x:c r="A38" s="1" t="n">
        <x:v>2</x:v>
      </x:c>
      <x:c r="B38" s="1" t="str">
        <x:f>IF(LEN($C$8)=0,"",$C$8)</x:f>
      </x:c>
      <x:c r="C38" s="15"/>
      <x:c r="D38" s="15"/>
      <x:c r="E38" s="8" t="str">
        <x:f>IF(G38="Готово",ROUND(D38-C38,2),"")</x:f>
      </x:c>
      <x:c r="F38" s="11" t="str">
        <x:f>IF(G38="Готово",IF(C38=0,"",D38/C38),"")</x:f>
      </x:c>
      <x:c r="G38" s="7" t="str">
        <x:f>IF(LEN(B38)=0,IF(COUNTA(C38:D38)&gt;0,"Додайте канал",""),IF(NOT(ISNUMBER(C38)),"Перевірте план",IF(OR(C38&lt;0,C38&gt;1000000000,C38&lt;&gt;ROUND(C38,2)),"Перевірте план",IF(LEN(D38)=0,"Очікує факт",IF(NOT(ISNUMBER(D38)),"Перевірте факт",IF(OR(D38&lt;0,D38&gt;1000000000,D38&lt;&gt;ROUND(D38,2)),"Перевірте факт","Готово"))))))</x:f>
      </x:c>
    </x:row>
    <x:row r="39" ht="24" customHeight="1">
      <x:c r="A39" s="1" t="n">
        <x:v>3</x:v>
      </x:c>
      <x:c r="B39" s="1" t="str">
        <x:f>IF(LEN($C$8)=0,"",$C$8)</x:f>
      </x:c>
      <x:c r="C39" s="15"/>
      <x:c r="D39" s="15"/>
      <x:c r="E39" s="8" t="str">
        <x:f>IF(G39="Готово",ROUND(D39-C39,2),"")</x:f>
      </x:c>
      <x:c r="F39" s="11" t="str">
        <x:f>IF(G39="Готово",IF(C39=0,"",D39/C39),"")</x:f>
      </x:c>
      <x:c r="G39" s="7" t="str">
        <x:f>IF(LEN(B39)=0,IF(COUNTA(C39:D39)&gt;0,"Додайте канал",""),IF(NOT(ISNUMBER(C39)),"Перевірте план",IF(OR(C39&lt;0,C39&gt;1000000000,C39&lt;&gt;ROUND(C39,2)),"Перевірте план",IF(LEN(D39)=0,"Очікує факт",IF(NOT(ISNUMBER(D39)),"Перевірте факт",IF(OR(D39&lt;0,D39&gt;1000000000,D39&lt;&gt;ROUND(D39,2)),"Перевірте факт","Готово"))))))</x:f>
      </x:c>
    </x:row>
    <x:row r="40" ht="24" customHeight="1">
      <x:c r="A40" s="1" t="n">
        <x:v>4</x:v>
      </x:c>
      <x:c r="B40" s="1" t="str">
        <x:f>IF(LEN($C$8)=0,"",$C$8)</x:f>
      </x:c>
      <x:c r="C40" s="15"/>
      <x:c r="D40" s="15"/>
      <x:c r="E40" s="8" t="str">
        <x:f>IF(G40="Готово",ROUND(D40-C40,2),"")</x:f>
      </x:c>
      <x:c r="F40" s="11" t="str">
        <x:f>IF(G40="Готово",IF(C40=0,"",D40/C40),"")</x:f>
      </x:c>
      <x:c r="G40" s="7" t="str">
        <x:f>IF(LEN(B40)=0,IF(COUNTA(C40:D40)&gt;0,"Додайте канал",""),IF(NOT(ISNUMBER(C40)),"Перевірте план",IF(OR(C40&lt;0,C40&gt;1000000000,C40&lt;&gt;ROUND(C40,2)),"Перевірте план",IF(LEN(D40)=0,"Очікує факт",IF(NOT(ISNUMBER(D40)),"Перевірте факт",IF(OR(D40&lt;0,D40&gt;1000000000,D40&lt;&gt;ROUND(D40,2)),"Перевірте факт","Готово"))))))</x:f>
      </x:c>
    </x:row>
    <x:row r="41" ht="24" customHeight="1">
      <x:c r="A41" s="1" t="n">
        <x:v>5</x:v>
      </x:c>
      <x:c r="B41" s="1" t="str">
        <x:f>IF(LEN($C$8)=0,"",$C$8)</x:f>
      </x:c>
      <x:c r="C41" s="15"/>
      <x:c r="D41" s="15"/>
      <x:c r="E41" s="8" t="str">
        <x:f>IF(G41="Готово",ROUND(D41-C41,2),"")</x:f>
      </x:c>
      <x:c r="F41" s="11" t="str">
        <x:f>IF(G41="Готово",IF(C41=0,"",D41/C41),"")</x:f>
      </x:c>
      <x:c r="G41" s="7" t="str">
        <x:f>IF(LEN(B41)=0,IF(COUNTA(C41:D41)&gt;0,"Додайте канал",""),IF(NOT(ISNUMBER(C41)),"Перевірте план",IF(OR(C41&lt;0,C41&gt;1000000000,C41&lt;&gt;ROUND(C41,2)),"Перевірте план",IF(LEN(D41)=0,"Очікує факт",IF(NOT(ISNUMBER(D41)),"Перевірте факт",IF(OR(D41&lt;0,D41&gt;1000000000,D41&lt;&gt;ROUND(D41,2)),"Перевірте факт","Готово"))))))</x:f>
      </x:c>
    </x:row>
    <x:row r="42" ht="24" customHeight="1">
      <x:c r="A42" s="1" t="n">
        <x:v>6</x:v>
      </x:c>
      <x:c r="B42" s="1" t="str">
        <x:f>IF(LEN($C$8)=0,"",$C$8)</x:f>
      </x:c>
      <x:c r="C42" s="15"/>
      <x:c r="D42" s="15"/>
      <x:c r="E42" s="8" t="str">
        <x:f>IF(G42="Готово",ROUND(D42-C42,2),"")</x:f>
      </x:c>
      <x:c r="F42" s="11" t="str">
        <x:f>IF(G42="Готово",IF(C42=0,"",D42/C42),"")</x:f>
      </x:c>
      <x:c r="G42" s="7" t="str">
        <x:f>IF(LEN(B42)=0,IF(COUNTA(C42:D42)&gt;0,"Додайте канал",""),IF(NOT(ISNUMBER(C42)),"Перевірте план",IF(OR(C42&lt;0,C42&gt;1000000000,C42&lt;&gt;ROUND(C42,2)),"Перевірте план",IF(LEN(D42)=0,"Очікує факт",IF(NOT(ISNUMBER(D42)),"Перевірте факт",IF(OR(D42&lt;0,D42&gt;1000000000,D42&lt;&gt;ROUND(D42,2)),"Перевірте факт","Готово"))))))</x:f>
      </x:c>
    </x:row>
    <x:row r="43" ht="24" customHeight="1">
      <x:c r="A43" s="1" t="n">
        <x:v>7</x:v>
      </x:c>
      <x:c r="B43" s="1" t="str">
        <x:f>IF(LEN($C$8)=0,"",$C$8)</x:f>
      </x:c>
      <x:c r="C43" s="15"/>
      <x:c r="D43" s="15"/>
      <x:c r="E43" s="8" t="str">
        <x:f>IF(G43="Готово",ROUND(D43-C43,2),"")</x:f>
      </x:c>
      <x:c r="F43" s="11" t="str">
        <x:f>IF(G43="Готово",IF(C43=0,"",D43/C43),"")</x:f>
      </x:c>
      <x:c r="G43" s="7" t="str">
        <x:f>IF(LEN(B43)=0,IF(COUNTA(C43:D43)&gt;0,"Додайте канал",""),IF(NOT(ISNUMBER(C43)),"Перевірте план",IF(OR(C43&lt;0,C43&gt;1000000000,C43&lt;&gt;ROUND(C43,2)),"Перевірте план",IF(LEN(D43)=0,"Очікує факт",IF(NOT(ISNUMBER(D43)),"Перевірте факт",IF(OR(D43&lt;0,D43&gt;1000000000,D43&lt;&gt;ROUND(D43,2)),"Перевірте факт","Готово"))))))</x:f>
      </x:c>
    </x:row>
    <x:row r="44" ht="24" customHeight="1">
      <x:c r="A44" s="1" t="n">
        <x:v>8</x:v>
      </x:c>
      <x:c r="B44" s="1" t="str">
        <x:f>IF(LEN($C$8)=0,"",$C$8)</x:f>
      </x:c>
      <x:c r="C44" s="15"/>
      <x:c r="D44" s="15"/>
      <x:c r="E44" s="8" t="str">
        <x:f>IF(G44="Готово",ROUND(D44-C44,2),"")</x:f>
      </x:c>
      <x:c r="F44" s="11" t="str">
        <x:f>IF(G44="Готово",IF(C44=0,"",D44/C44),"")</x:f>
      </x:c>
      <x:c r="G44" s="7" t="str">
        <x:f>IF(LEN(B44)=0,IF(COUNTA(C44:D44)&gt;0,"Додайте канал",""),IF(NOT(ISNUMBER(C44)),"Перевірте план",IF(OR(C44&lt;0,C44&gt;1000000000,C44&lt;&gt;ROUND(C44,2)),"Перевірте план",IF(LEN(D44)=0,"Очікує факт",IF(NOT(ISNUMBER(D44)),"Перевірте факт",IF(OR(D44&lt;0,D44&gt;1000000000,D44&lt;&gt;ROUND(D44,2)),"Перевірте факт","Готово"))))))</x:f>
      </x:c>
    </x:row>
    <x:row r="45" ht="24" customHeight="1">
      <x:c r="A45" s="1" t="n">
        <x:v>9</x:v>
      </x:c>
      <x:c r="B45" s="1" t="str">
        <x:f>IF(LEN($C$8)=0,"",$C$8)</x:f>
      </x:c>
      <x:c r="C45" s="15"/>
      <x:c r="D45" s="15"/>
      <x:c r="E45" s="8" t="str">
        <x:f>IF(G45="Готово",ROUND(D45-C45,2),"")</x:f>
      </x:c>
      <x:c r="F45" s="11" t="str">
        <x:f>IF(G45="Готово",IF(C45=0,"",D45/C45),"")</x:f>
      </x:c>
      <x:c r="G45" s="7" t="str">
        <x:f>IF(LEN(B45)=0,IF(COUNTA(C45:D45)&gt;0,"Додайте канал",""),IF(NOT(ISNUMBER(C45)),"Перевірте план",IF(OR(C45&lt;0,C45&gt;1000000000,C45&lt;&gt;ROUND(C45,2)),"Перевірте план",IF(LEN(D45)=0,"Очікує факт",IF(NOT(ISNUMBER(D45)),"Перевірте факт",IF(OR(D45&lt;0,D45&gt;1000000000,D45&lt;&gt;ROUND(D45,2)),"Перевірте факт","Готово"))))))</x:f>
      </x:c>
    </x:row>
    <x:row r="46" ht="24" customHeight="1">
      <x:c r="A46" s="1" t="n">
        <x:v>10</x:v>
      </x:c>
      <x:c r="B46" s="1" t="str">
        <x:f>IF(LEN($C$8)=0,"",$C$8)</x:f>
      </x:c>
      <x:c r="C46" s="15"/>
      <x:c r="D46" s="15"/>
      <x:c r="E46" s="8" t="str">
        <x:f>IF(G46="Готово",ROUND(D46-C46,2),"")</x:f>
      </x:c>
      <x:c r="F46" s="11" t="str">
        <x:f>IF(G46="Готово",IF(C46=0,"",D46/C46),"")</x:f>
      </x:c>
      <x:c r="G46" s="7" t="str">
        <x:f>IF(LEN(B46)=0,IF(COUNTA(C46:D46)&gt;0,"Додайте канал",""),IF(NOT(ISNUMBER(C46)),"Перевірте план",IF(OR(C46&lt;0,C46&gt;1000000000,C46&lt;&gt;ROUND(C46,2)),"Перевірте план",IF(LEN(D46)=0,"Очікує факт",IF(NOT(ISNUMBER(D46)),"Перевірте факт",IF(OR(D46&lt;0,D46&gt;1000000000,D46&lt;&gt;ROUND(D46,2)),"Перевірте факт","Готово"))))))</x:f>
      </x:c>
    </x:row>
    <x:row r="47" ht="24" customHeight="1">
      <x:c r="A47" s="1" t="n">
        <x:v>11</x:v>
      </x:c>
      <x:c r="B47" s="1" t="str">
        <x:f>IF(LEN($C$8)=0,"",$C$8)</x:f>
      </x:c>
      <x:c r="C47" s="15"/>
      <x:c r="D47" s="15"/>
      <x:c r="E47" s="8" t="str">
        <x:f>IF(G47="Готово",ROUND(D47-C47,2),"")</x:f>
      </x:c>
      <x:c r="F47" s="11" t="str">
        <x:f>IF(G47="Готово",IF(C47=0,"",D47/C47),"")</x:f>
      </x:c>
      <x:c r="G47" s="7" t="str">
        <x:f>IF(LEN(B47)=0,IF(COUNTA(C47:D47)&gt;0,"Додайте канал",""),IF(NOT(ISNUMBER(C47)),"Перевірте план",IF(OR(C47&lt;0,C47&gt;1000000000,C47&lt;&gt;ROUND(C47,2)),"Перевірте план",IF(LEN(D47)=0,"Очікує факт",IF(NOT(ISNUMBER(D47)),"Перевірте факт",IF(OR(D47&lt;0,D47&gt;1000000000,D47&lt;&gt;ROUND(D47,2)),"Перевірте факт","Готово"))))))</x:f>
      </x:c>
    </x:row>
    <x:row r="48" ht="24" customHeight="1">
      <x:c r="A48" s="1" t="n">
        <x:v>12</x:v>
      </x:c>
      <x:c r="B48" s="1" t="str">
        <x:f>IF(LEN($C$8)=0,"",$C$8)</x:f>
      </x:c>
      <x:c r="C48" s="15"/>
      <x:c r="D48" s="15"/>
      <x:c r="E48" s="8" t="str">
        <x:f>IF(G48="Готово",ROUND(D48-C48,2),"")</x:f>
      </x:c>
      <x:c r="F48" s="11" t="str">
        <x:f>IF(G48="Готово",IF(C48=0,"",D48/C48),"")</x:f>
      </x:c>
      <x:c r="G48" s="7" t="str">
        <x:f>IF(LEN(B48)=0,IF(COUNTA(C48:D48)&gt;0,"Додайте канал",""),IF(NOT(ISNUMBER(C48)),"Перевірте план",IF(OR(C48&lt;0,C48&gt;1000000000,C48&lt;&gt;ROUND(C48,2)),"Перевірте план",IF(LEN(D48)=0,"Очікує факт",IF(NOT(ISNUMBER(D48)),"Перевірте факт",IF(OR(D48&lt;0,D48&gt;1000000000,D48&lt;&gt;ROUND(D48,2)),"Перевірте факт","Готово"))))))</x:f>
      </x:c>
    </x:row>
    <x:row r="49" ht="24" customHeight="1">
      <x:c r="A49" s="1" t="n">
        <x:v>1</x:v>
      </x:c>
      <x:c r="B49" s="1" t="str">
        <x:f>IF(LEN($D$8)=0,"",$D$8)</x:f>
      </x:c>
      <x:c r="C49" s="15"/>
      <x:c r="D49" s="15"/>
      <x:c r="E49" s="8" t="str">
        <x:f>IF(G49="Готово",ROUND(D49-C49,2),"")</x:f>
      </x:c>
      <x:c r="F49" s="11" t="str">
        <x:f>IF(G49="Готово",IF(C49=0,"",D49/C49),"")</x:f>
      </x:c>
      <x:c r="G49" s="7" t="str">
        <x:f>IF(LEN(B49)=0,IF(COUNTA(C49:D49)&gt;0,"Додайте канал",""),IF(NOT(ISNUMBER(C49)),"Перевірте план",IF(OR(C49&lt;0,C49&gt;1000000000,C49&lt;&gt;ROUND(C49,2)),"Перевірте план",IF(LEN(D49)=0,"Очікує факт",IF(NOT(ISNUMBER(D49)),"Перевірте факт",IF(OR(D49&lt;0,D49&gt;1000000000,D49&lt;&gt;ROUND(D49,2)),"Перевірте факт","Готово"))))))</x:f>
      </x:c>
    </x:row>
    <x:row r="50" ht="24" customHeight="1">
      <x:c r="A50" s="1" t="n">
        <x:v>2</x:v>
      </x:c>
      <x:c r="B50" s="1" t="str">
        <x:f>IF(LEN($D$8)=0,"",$D$8)</x:f>
      </x:c>
      <x:c r="C50" s="15"/>
      <x:c r="D50" s="15"/>
      <x:c r="E50" s="8" t="str">
        <x:f>IF(G50="Готово",ROUND(D50-C50,2),"")</x:f>
      </x:c>
      <x:c r="F50" s="11" t="str">
        <x:f>IF(G50="Готово",IF(C50=0,"",D50/C50),"")</x:f>
      </x:c>
      <x:c r="G50" s="7" t="str">
        <x:f>IF(LEN(B50)=0,IF(COUNTA(C50:D50)&gt;0,"Додайте канал",""),IF(NOT(ISNUMBER(C50)),"Перевірте план",IF(OR(C50&lt;0,C50&gt;1000000000,C50&lt;&gt;ROUND(C50,2)),"Перевірте план",IF(LEN(D50)=0,"Очікує факт",IF(NOT(ISNUMBER(D50)),"Перевірте факт",IF(OR(D50&lt;0,D50&gt;1000000000,D50&lt;&gt;ROUND(D50,2)),"Перевірте факт","Готово"))))))</x:f>
      </x:c>
    </x:row>
    <x:row r="51" ht="24" customHeight="1">
      <x:c r="A51" s="1" t="n">
        <x:v>3</x:v>
      </x:c>
      <x:c r="B51" s="1" t="str">
        <x:f>IF(LEN($D$8)=0,"",$D$8)</x:f>
      </x:c>
      <x:c r="C51" s="15"/>
      <x:c r="D51" s="15"/>
      <x:c r="E51" s="8" t="str">
        <x:f>IF(G51="Готово",ROUND(D51-C51,2),"")</x:f>
      </x:c>
      <x:c r="F51" s="11" t="str">
        <x:f>IF(G51="Готово",IF(C51=0,"",D51/C51),"")</x:f>
      </x:c>
      <x:c r="G51" s="7" t="str">
        <x:f>IF(LEN(B51)=0,IF(COUNTA(C51:D51)&gt;0,"Додайте канал",""),IF(NOT(ISNUMBER(C51)),"Перевірте план",IF(OR(C51&lt;0,C51&gt;1000000000,C51&lt;&gt;ROUND(C51,2)),"Перевірте план",IF(LEN(D51)=0,"Очікує факт",IF(NOT(ISNUMBER(D51)),"Перевірте факт",IF(OR(D51&lt;0,D51&gt;1000000000,D51&lt;&gt;ROUND(D51,2)),"Перевірте факт","Готово"))))))</x:f>
      </x:c>
    </x:row>
    <x:row r="52" ht="24" customHeight="1">
      <x:c r="A52" s="1" t="n">
        <x:v>4</x:v>
      </x:c>
      <x:c r="B52" s="1" t="str">
        <x:f>IF(LEN($D$8)=0,"",$D$8)</x:f>
      </x:c>
      <x:c r="C52" s="15"/>
      <x:c r="D52" s="15"/>
      <x:c r="E52" s="8" t="str">
        <x:f>IF(G52="Готово",ROUND(D52-C52,2),"")</x:f>
      </x:c>
      <x:c r="F52" s="11" t="str">
        <x:f>IF(G52="Готово",IF(C52=0,"",D52/C52),"")</x:f>
      </x:c>
      <x:c r="G52" s="7" t="str">
        <x:f>IF(LEN(B52)=0,IF(COUNTA(C52:D52)&gt;0,"Додайте канал",""),IF(NOT(ISNUMBER(C52)),"Перевірте план",IF(OR(C52&lt;0,C52&gt;1000000000,C52&lt;&gt;ROUND(C52,2)),"Перевірте план",IF(LEN(D52)=0,"Очікує факт",IF(NOT(ISNUMBER(D52)),"Перевірте факт",IF(OR(D52&lt;0,D52&gt;1000000000,D52&lt;&gt;ROUND(D52,2)),"Перевірте факт","Готово"))))))</x:f>
      </x:c>
    </x:row>
    <x:row r="53" ht="24" customHeight="1">
      <x:c r="A53" s="1" t="n">
        <x:v>5</x:v>
      </x:c>
      <x:c r="B53" s="1" t="str">
        <x:f>IF(LEN($D$8)=0,"",$D$8)</x:f>
      </x:c>
      <x:c r="C53" s="15"/>
      <x:c r="D53" s="15"/>
      <x:c r="E53" s="8" t="str">
        <x:f>IF(G53="Готово",ROUND(D53-C53,2),"")</x:f>
      </x:c>
      <x:c r="F53" s="11" t="str">
        <x:f>IF(G53="Готово",IF(C53=0,"",D53/C53),"")</x:f>
      </x:c>
      <x:c r="G53" s="7" t="str">
        <x:f>IF(LEN(B53)=0,IF(COUNTA(C53:D53)&gt;0,"Додайте канал",""),IF(NOT(ISNUMBER(C53)),"Перевірте план",IF(OR(C53&lt;0,C53&gt;1000000000,C53&lt;&gt;ROUND(C53,2)),"Перевірте план",IF(LEN(D53)=0,"Очікує факт",IF(NOT(ISNUMBER(D53)),"Перевірте факт",IF(OR(D53&lt;0,D53&gt;1000000000,D53&lt;&gt;ROUND(D53,2)),"Перевірте факт","Готово"))))))</x:f>
      </x:c>
    </x:row>
    <x:row r="54" ht="24" customHeight="1">
      <x:c r="A54" s="1" t="n">
        <x:v>6</x:v>
      </x:c>
      <x:c r="B54" s="1" t="str">
        <x:f>IF(LEN($D$8)=0,"",$D$8)</x:f>
      </x:c>
      <x:c r="C54" s="15"/>
      <x:c r="D54" s="15"/>
      <x:c r="E54" s="8" t="str">
        <x:f>IF(G54="Готово",ROUND(D54-C54,2),"")</x:f>
      </x:c>
      <x:c r="F54" s="11" t="str">
        <x:f>IF(G54="Готово",IF(C54=0,"",D54/C54),"")</x:f>
      </x:c>
      <x:c r="G54" s="7" t="str">
        <x:f>IF(LEN(B54)=0,IF(COUNTA(C54:D54)&gt;0,"Додайте канал",""),IF(NOT(ISNUMBER(C54)),"Перевірте план",IF(OR(C54&lt;0,C54&gt;1000000000,C54&lt;&gt;ROUND(C54,2)),"Перевірте план",IF(LEN(D54)=0,"Очікує факт",IF(NOT(ISNUMBER(D54)),"Перевірте факт",IF(OR(D54&lt;0,D54&gt;1000000000,D54&lt;&gt;ROUND(D54,2)),"Перевірте факт","Готово"))))))</x:f>
      </x:c>
    </x:row>
    <x:row r="55" ht="24" customHeight="1">
      <x:c r="A55" s="1" t="n">
        <x:v>7</x:v>
      </x:c>
      <x:c r="B55" s="1" t="str">
        <x:f>IF(LEN($D$8)=0,"",$D$8)</x:f>
      </x:c>
      <x:c r="C55" s="15"/>
      <x:c r="D55" s="15"/>
      <x:c r="E55" s="8" t="str">
        <x:f>IF(G55="Готово",ROUND(D55-C55,2),"")</x:f>
      </x:c>
      <x:c r="F55" s="11" t="str">
        <x:f>IF(G55="Готово",IF(C55=0,"",D55/C55),"")</x:f>
      </x:c>
      <x:c r="G55" s="7" t="str">
        <x:f>IF(LEN(B55)=0,IF(COUNTA(C55:D55)&gt;0,"Додайте канал",""),IF(NOT(ISNUMBER(C55)),"Перевірте план",IF(OR(C55&lt;0,C55&gt;1000000000,C55&lt;&gt;ROUND(C55,2)),"Перевірте план",IF(LEN(D55)=0,"Очікує факт",IF(NOT(ISNUMBER(D55)),"Перевірте факт",IF(OR(D55&lt;0,D55&gt;1000000000,D55&lt;&gt;ROUND(D55,2)),"Перевірте факт","Готово"))))))</x:f>
      </x:c>
    </x:row>
    <x:row r="56" ht="24" customHeight="1">
      <x:c r="A56" s="1" t="n">
        <x:v>8</x:v>
      </x:c>
      <x:c r="B56" s="1" t="str">
        <x:f>IF(LEN($D$8)=0,"",$D$8)</x:f>
      </x:c>
      <x:c r="C56" s="15"/>
      <x:c r="D56" s="15"/>
      <x:c r="E56" s="8" t="str">
        <x:f>IF(G56="Готово",ROUND(D56-C56,2),"")</x:f>
      </x:c>
      <x:c r="F56" s="11" t="str">
        <x:f>IF(G56="Готово",IF(C56=0,"",D56/C56),"")</x:f>
      </x:c>
      <x:c r="G56" s="7" t="str">
        <x:f>IF(LEN(B56)=0,IF(COUNTA(C56:D56)&gt;0,"Додайте канал",""),IF(NOT(ISNUMBER(C56)),"Перевірте план",IF(OR(C56&lt;0,C56&gt;1000000000,C56&lt;&gt;ROUND(C56,2)),"Перевірте план",IF(LEN(D56)=0,"Очікує факт",IF(NOT(ISNUMBER(D56)),"Перевірте факт",IF(OR(D56&lt;0,D56&gt;1000000000,D56&lt;&gt;ROUND(D56,2)),"Перевірте факт","Готово"))))))</x:f>
      </x:c>
    </x:row>
    <x:row r="57" ht="24" customHeight="1">
      <x:c r="A57" s="1" t="n">
        <x:v>9</x:v>
      </x:c>
      <x:c r="B57" s="1" t="str">
        <x:f>IF(LEN($D$8)=0,"",$D$8)</x:f>
      </x:c>
      <x:c r="C57" s="15"/>
      <x:c r="D57" s="15"/>
      <x:c r="E57" s="8" t="str">
        <x:f>IF(G57="Готово",ROUND(D57-C57,2),"")</x:f>
      </x:c>
      <x:c r="F57" s="11" t="str">
        <x:f>IF(G57="Готово",IF(C57=0,"",D57/C57),"")</x:f>
      </x:c>
      <x:c r="G57" s="7" t="str">
        <x:f>IF(LEN(B57)=0,IF(COUNTA(C57:D57)&gt;0,"Додайте канал",""),IF(NOT(ISNUMBER(C57)),"Перевірте план",IF(OR(C57&lt;0,C57&gt;1000000000,C57&lt;&gt;ROUND(C57,2)),"Перевірте план",IF(LEN(D57)=0,"Очікує факт",IF(NOT(ISNUMBER(D57)),"Перевірте факт",IF(OR(D57&lt;0,D57&gt;1000000000,D57&lt;&gt;ROUND(D57,2)),"Перевірте факт","Готово"))))))</x:f>
      </x:c>
    </x:row>
    <x:row r="58" ht="24" customHeight="1">
      <x:c r="A58" s="1" t="n">
        <x:v>10</x:v>
      </x:c>
      <x:c r="B58" s="1" t="str">
        <x:f>IF(LEN($D$8)=0,"",$D$8)</x:f>
      </x:c>
      <x:c r="C58" s="15"/>
      <x:c r="D58" s="15"/>
      <x:c r="E58" s="8" t="str">
        <x:f>IF(G58="Готово",ROUND(D58-C58,2),"")</x:f>
      </x:c>
      <x:c r="F58" s="11" t="str">
        <x:f>IF(G58="Готово",IF(C58=0,"",D58/C58),"")</x:f>
      </x:c>
      <x:c r="G58" s="7" t="str">
        <x:f>IF(LEN(B58)=0,IF(COUNTA(C58:D58)&gt;0,"Додайте канал",""),IF(NOT(ISNUMBER(C58)),"Перевірте план",IF(OR(C58&lt;0,C58&gt;1000000000,C58&lt;&gt;ROUND(C58,2)),"Перевірте план",IF(LEN(D58)=0,"Очікує факт",IF(NOT(ISNUMBER(D58)),"Перевірте факт",IF(OR(D58&lt;0,D58&gt;1000000000,D58&lt;&gt;ROUND(D58,2)),"Перевірте факт","Готово"))))))</x:f>
      </x:c>
    </x:row>
    <x:row r="59" ht="24" customHeight="1">
      <x:c r="A59" s="1" t="n">
        <x:v>11</x:v>
      </x:c>
      <x:c r="B59" s="1" t="str">
        <x:f>IF(LEN($D$8)=0,"",$D$8)</x:f>
      </x:c>
      <x:c r="C59" s="15"/>
      <x:c r="D59" s="15"/>
      <x:c r="E59" s="8" t="str">
        <x:f>IF(G59="Готово",ROUND(D59-C59,2),"")</x:f>
      </x:c>
      <x:c r="F59" s="11" t="str">
        <x:f>IF(G59="Готово",IF(C59=0,"",D59/C59),"")</x:f>
      </x:c>
      <x:c r="G59" s="7" t="str">
        <x:f>IF(LEN(B59)=0,IF(COUNTA(C59:D59)&gt;0,"Додайте канал",""),IF(NOT(ISNUMBER(C59)),"Перевірте план",IF(OR(C59&lt;0,C59&gt;1000000000,C59&lt;&gt;ROUND(C59,2)),"Перевірте план",IF(LEN(D59)=0,"Очікує факт",IF(NOT(ISNUMBER(D59)),"Перевірте факт",IF(OR(D59&lt;0,D59&gt;1000000000,D59&lt;&gt;ROUND(D59,2)),"Перевірте факт","Готово"))))))</x:f>
      </x:c>
    </x:row>
    <x:row r="60" ht="24" customHeight="1">
      <x:c r="A60" s="1" t="n">
        <x:v>12</x:v>
      </x:c>
      <x:c r="B60" s="1" t="str">
        <x:f>IF(LEN($D$8)=0,"",$D$8)</x:f>
      </x:c>
      <x:c r="C60" s="15"/>
      <x:c r="D60" s="15"/>
      <x:c r="E60" s="8" t="str">
        <x:f>IF(G60="Готово",ROUND(D60-C60,2),"")</x:f>
      </x:c>
      <x:c r="F60" s="11" t="str">
        <x:f>IF(G60="Готово",IF(C60=0,"",D60/C60),"")</x:f>
      </x:c>
      <x:c r="G60" s="7" t="str">
        <x:f>IF(LEN(B60)=0,IF(COUNTA(C60:D60)&gt;0,"Додайте канал",""),IF(NOT(ISNUMBER(C60)),"Перевірте план",IF(OR(C60&lt;0,C60&gt;1000000000,C60&lt;&gt;ROUND(C60,2)),"Перевірте план",IF(LEN(D60)=0,"Очікує факт",IF(NOT(ISNUMBER(D60)),"Перевірте факт",IF(OR(D60&lt;0,D60&gt;1000000000,D60&lt;&gt;ROUND(D60,2)),"Перевірте факт","Готово"))))))</x:f>
      </x:c>
    </x:row>
    <x:row r="61">
      <x:c r="A61" s="1"/>
      <x:c r="B61" s="1"/>
      <x:c r="C61" s="1"/>
      <x:c r="D61" s="1"/>
      <x:c r="E61" s="1"/>
      <x:c r="F61" s="1"/>
      <x:c r="G61" s="1"/>
    </x:row>
    <x:row r="62">
      <x:c r="A62" s="1"/>
      <x:c r="B62" s="1"/>
      <x:c r="C62" s="1"/>
      <x:c r="D62" s="1"/>
      <x:c r="E62" s="1"/>
      <x:c r="F62" s="1"/>
      <x:c r="G62" s="1"/>
    </x:row>
  </x:sheetData>
  <x:mergeCells>
    <x:mergeCell ref="A1:D1"/>
    <x:mergeCell ref="A3:G3"/>
    <x:mergeCell ref="A4:G4"/>
    <x:mergeCell ref="E7:G7"/>
    <x:mergeCell ref="E8:G8"/>
  </x:mergeCells>
  <x:pageMargins left="0.7" right="0.7" top="0.75" bottom="0.75" header="0.3" footer="0.3"/>
  <x:drawing xmlns:r="http://schemas.openxmlformats.org/officeDocument/2006/relationships" r:id="R33bc222b94624710"/>
  <x:tableParts count="1">
    <x:tablePart xmlns:r="http://schemas.openxmlformats.org/officeDocument/2006/relationships" r:id="R213453e61222451d"/>
  </x:tableParts>
</x:worksheet>
</file>