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dfa9a3bd74d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" sheetId="1" r:id="R49d7ebb20c904ae2"/>
    <x:sheet xmlns:r="http://schemas.openxmlformats.org/officeDocument/2006/relationships" name="Дані" sheetId="2" r:id="Rb6a6f3783ba441b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E9EEEA"/>
      </x:patternFill>
    </x:fill>
    <x:fill>
      <x:patternFill patternType="solid">
        <x:fgColor rgb="FFFFF5D6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a9a8fa7a974651" /><Relationship Type="http://schemas.openxmlformats.org/officeDocument/2006/relationships/theme" Target="/xl/theme/theme1.xml" Id="Rc9d8f2c525c046af" /><Relationship Type="http://schemas.openxmlformats.org/officeDocument/2006/relationships/sharedStrings" Target="/xl/sharedStrings.xml" Id="R6ac39ab367ac4acd" /><Relationship Type="http://schemas.openxmlformats.org/officeDocument/2006/relationships/worksheet" Target="/xl/worksheets/sheet1.xml" Id="R49d7ebb20c904ae2" /><Relationship Type="http://schemas.openxmlformats.org/officeDocument/2006/relationships/worksheet" Target="/xl/worksheets/sheet2.xml" Id="Rb6a6f3783ba441b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9d6378b5a6534072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80720fcd5f1f4d22" /></Relationships>
</file>

<file path=xl/drawings/drawing1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a5e38741-dc80-4d98-a09b-ea059d15b93f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d6378b5a653407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d2608865-1398-4e52-b40a-a521ad473902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0720fcd5f1f4d2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ДаніПоповнення" displayName="ДаніПоповнення" ref="A11:L41" headerRowCount="1" totalsRowCount="0" totalsRowShown="0">
  <x:autoFilter ref="A11:L41"/>
  <x:tableColumns count="12">
    <x:tableColumn id="1" name="Код"/>
    <x:tableColumn id="2" name="Позиція"/>
    <x:tableColumn id="3" name="Одиниця"/>
    <x:tableColumn id="4" name="Фізичний запас"/>
    <x:tableColumn id="5" name="Окремий резерв"/>
    <x:tableColumn id="6" name="Підтверджені поставки до строку"/>
    <x:tableColumn id="7" name="Попит за день"/>
    <x:tableColumn id="8" name="Строк поставки, днів"/>
    <x:tableColumn id="9" name="Страховий запас"/>
    <x:tableColumn id="10" name="Додаткове покриття, днів"/>
    <x:tableColumn id="11" name="Кратність замовлення"/>
    <x:tableColumn id="12" name="Перевір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f9f08d2d1f184fc5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f2a37b76a2844d3c" /><Relationship Type="http://schemas.openxmlformats.org/officeDocument/2006/relationships/table" Target="/xl/tables/table1.xml" Id="R8ca28fe960544187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10" topLeftCell="C11" activePane="bottomRight" state="frozen"/>
    </x:sheetView>
  </x:sheetViews>
  <x:sheetFormatPr defaultRowHeight="15"/>
  <x:cols>
    <x:col min="1" max="1" width="17.5" hidden="0" customWidth="1"/>
    <x:col min="2" max="2" width="23.75" hidden="0" customWidth="1"/>
    <x:col min="3" max="3" width="13.75" hidden="0" customWidth="1"/>
    <x:col min="4" max="4" width="19.3799991607666" hidden="0" customWidth="1"/>
    <x:col min="5" max="5" width="19.3799991607666" hidden="0" customWidth="1"/>
    <x:col min="6" max="6" width="19.3799991607666" hidden="0" customWidth="1"/>
    <x:col min="7" max="7" width="20" hidden="0" customWidth="1"/>
    <x:col min="8" max="8" width="25" hidden="0" customWidth="1"/>
    <x:col min="9" max="9" width="28.1299991607666" hidden="0" customWidth="1"/>
  </x:cols>
  <x:sheetData>
    <x:row r="1">
      <x:c r="A1" s="2" t="str">
        <x:v>План поповнення запасів</x:v>
      </x:c>
      <x:c r="B1" s="2"/>
      <x:c r="C1" s="2"/>
      <x:c r="D1" s="2"/>
      <x:c r="E1" s="2"/>
      <x:c r="F1" s="2"/>
      <x:c r="G1" s="1"/>
      <x:c r="H1" s="1"/>
      <x:c r="I1" s="1"/>
    </x:row>
    <x:row r="2">
      <x:c r="A2" s="3" t="str">
        <x:v>ШАБЛОН: орієнтир для до 30 позицій на дату планування.</x:v>
      </x:c>
      <x:c r="B2" s="3"/>
      <x:c r="C2" s="3"/>
      <x:c r="D2" s="3"/>
      <x:c r="E2" s="3"/>
      <x:c r="F2" s="3"/>
      <x:c r="G2" s="1"/>
      <x:c r="H2" s="1"/>
      <x:c r="I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</x:row>
    <x:row r="4">
      <x:c r="A4" s="1" t="str">
        <x:v>Дата плану</x:v>
      </x:c>
      <x:c r="B4" s="4" t="str">
        <x:f>IF('Дані'!D4="Готово",'Дані'!B4,"")</x:f>
      </x:c>
      <x:c r="C4" s="1"/>
      <x:c r="D4" s="1" t="str">
        <x:v>Позицій готово</x:v>
      </x:c>
      <x:c r="E4" s="1" t="n">
        <x:f>COUNTIF('Дані'!L12:L41,"Поля коректні")</x:f>
        <x:v>0</x:v>
      </x:c>
      <x:c r="F4" s="1"/>
      <x:c r="G4" s="1" t="str">
        <x:v>Рядків з помилками</x:v>
      </x:c>
      <x:c r="H4" s="1" t="n">
        <x:f>COUNTIF('Дані'!L12:L41,"Перевірте дату")+COUNTIF('Дані'!L12:L41,"Вкажіть код")+COUNTIF('Дані'!L12:L41,"Приберіть пробіли коду")+COUNTIF('Дані'!L12:L41,"Код має спецсимвол")+COUNTIF('Дані'!L12:L41,"Код повторюється")+COUNTIF('Дані'!L12:L41,"Вкажіть назву")+COUNTIF('Дані'!L12:L41,"Вкажіть одиницю")+COUNTIF('Дані'!L12:L41,"Заповніть усі числа")+COUNTIF('Дані'!L12:L41,"Перевірте кількості")+COUNTIF('Дані'!L12:L41,"Перевірте дні")+COUNTIF('Дані'!L12:L41,"Перевірте кратність")</x:f>
        <x:v>0</x:v>
      </x:c>
      <x:c r="I4" s="1"/>
    </x:row>
    <x:row r="5">
      <x:c r="A5" s="1"/>
      <x:c r="B5" s="1"/>
      <x:c r="C5" s="1"/>
      <x:c r="D5" s="1"/>
      <x:c r="E5" s="1"/>
      <x:c r="F5" s="1"/>
      <x:c r="G5" s="1"/>
      <x:c r="H5" s="1"/>
      <x:c r="I5" s="1"/>
    </x:row>
    <x:row r="6">
      <x:c r="A6" s="1" t="str">
        <x:v>1. Заповніть дату і жовті поля на аркуші «Дані». 2. Виправте помилки, поверніться до цього плану.</x:v>
      </x:c>
      <x:c r="B6" s="1"/>
      <x:c r="C6" s="1"/>
      <x:c r="D6" s="1"/>
      <x:c r="E6" s="1"/>
      <x:c r="F6" s="1"/>
      <x:c r="G6" s="1"/>
      <x:c r="H6" s="1"/>
      <x:c r="I6" s="1"/>
    </x:row>
    <x:row r="7">
      <x:c r="A7" s="1" t="str">
        <x:v>Кількість до замовлення є орієнтиром. Перевірте постачання, бюджет, мінімальне замовлення й ризик дефіциту.</x:v>
      </x:c>
      <x:c r="B7" s="1"/>
      <x:c r="C7" s="1"/>
      <x:c r="D7" s="1"/>
      <x:c r="E7" s="1"/>
      <x:c r="F7" s="1"/>
      <x:c r="G7" s="1"/>
      <x:c r="H7" s="1"/>
      <x:c r="I7" s="1"/>
    </x:row>
    <x:row r="8">
      <x:c r="A8" s="1" t="str">
        <x:v>Запасова позиція враховує очікувані поставки. Це не гарантує, що товар буде доступний до їхнього надходження.</x:v>
      </x:c>
      <x:c r="B8" s="1"/>
      <x:c r="C8" s="1"/>
      <x:c r="D8" s="1"/>
      <x:c r="E8" s="1"/>
      <x:c r="F8" s="1"/>
      <x:c r="G8" s="1"/>
      <x:c r="H8" s="1"/>
      <x:c r="I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</x:row>
    <x:row r="10" ht="55" customHeight="1">
      <x:c r="A10" s="8" t="str">
        <x:v>Код</x:v>
      </x:c>
      <x:c r="B10" s="8" t="str">
        <x:v>Позиція</x:v>
      </x:c>
      <x:c r="C10" s="8" t="str">
        <x:v>Одиниця</x:v>
      </x:c>
      <x:c r="D10" s="8" t="str">
        <x:v>Запасова позиція</x:v>
      </x:c>
      <x:c r="E10" s="8" t="str">
        <x:v>Поріг замовлення</x:v>
      </x:c>
      <x:c r="F10" s="8" t="str">
        <x:v>Ціль запасу</x:v>
      </x:c>
      <x:c r="G10" s="8" t="str">
        <x:v>Обсяг замовлення</x:v>
      </x:c>
      <x:c r="H10" s="8" t="str">
        <x:v>Стан за моделлю</x:v>
      </x:c>
      <x:c r="I10" s="8" t="str">
        <x:v>Ризик до поставки</x:v>
      </x:c>
    </x:row>
    <x:row r="11" ht="40" customHeight="1">
      <x:c r="A11" s="11" t="str">
        <x:f>IF('Дані'!L12="","",IF('Дані'!A12="","",'Дані'!A12))</x:f>
      </x:c>
      <x:c r="B11" s="11" t="str">
        <x:f>IF('Дані'!L12="","",IF('Дані'!B12="","",'Дані'!B12))</x:f>
      </x:c>
      <x:c r="C11" s="11" t="str">
        <x:f>IF('Дані'!L12="","",IF('Дані'!C12="","",'Дані'!C12))</x:f>
      </x:c>
      <x:c r="D11" s="12" t="str">
        <x:f>IF('Дані'!L12="Поля коректні",ROUND('Дані'!D12-'Дані'!E12+'Дані'!F12,3),"")</x:f>
      </x:c>
      <x:c r="E11" s="12" t="str">
        <x:f>IF('Дані'!L12="Поля коректні",ROUND('Дані'!G12*'Дані'!H12+'Дані'!I12,3),"")</x:f>
      </x:c>
      <x:c r="F11" s="12" t="str">
        <x:f>IF('Дані'!L12="Поля коректні",ROUND(E11+'Дані'!G12*'Дані'!J12,3),"")</x:f>
      </x:c>
      <x:c r="G11" s="12" t="str">
        <x:f>IF('Дані'!L12="Поля коректні",IF(D11&lt;=E11,ROUND(ROUNDUP(MAX(0,ROUND(F11*1000,0)-ROUND(D11*1000,0))/ROUND('Дані'!K12*1000,0),0)*ROUND('Дані'!K12*1000,0)/1000,3),0),"")</x:f>
      </x:c>
      <x:c r="H11" s="11" t="str">
        <x:f>IF('Дані'!L12="","",IF('Дані'!L12&lt;&gt;"Поля коректні",'Дані'!L12,IF(D11&lt;=E11,IF(G11&gt;0,"Розгляньте замовлення","На межі: обсяг 0"),"Вище порогу")))</x:f>
      </x:c>
      <x:c r="I11" s="11" t="str">
        <x:f>IF('Дані'!L12="Поля коректні",IF(ROUND('Дані'!D12-'Дані'!E12,3)&lt;ROUND('Дані'!G12*'Дані'!H12,3),"Перевірте дефіцит до поставки","Звірте строки поставок"),"")</x:f>
      </x:c>
    </x:row>
    <x:row r="12" ht="40" customHeight="1">
      <x:c r="A12" s="11" t="str">
        <x:f>IF('Дані'!L13="","",IF('Дані'!A13="","",'Дані'!A13))</x:f>
      </x:c>
      <x:c r="B12" s="11" t="str">
        <x:f>IF('Дані'!L13="","",IF('Дані'!B13="","",'Дані'!B13))</x:f>
      </x:c>
      <x:c r="C12" s="11" t="str">
        <x:f>IF('Дані'!L13="","",IF('Дані'!C13="","",'Дані'!C13))</x:f>
      </x:c>
      <x:c r="D12" s="12" t="str">
        <x:f>IF('Дані'!L13="Поля коректні",ROUND('Дані'!D13-'Дані'!E13+'Дані'!F13,3),"")</x:f>
      </x:c>
      <x:c r="E12" s="12" t="str">
        <x:f>IF('Дані'!L13="Поля коректні",ROUND('Дані'!G13*'Дані'!H13+'Дані'!I13,3),"")</x:f>
      </x:c>
      <x:c r="F12" s="12" t="str">
        <x:f>IF('Дані'!L13="Поля коректні",ROUND(E12+'Дані'!G13*'Дані'!J13,3),"")</x:f>
      </x:c>
      <x:c r="G12" s="12" t="str">
        <x:f>IF('Дані'!L13="Поля коректні",IF(D12&lt;=E12,ROUND(ROUNDUP(MAX(0,ROUND(F12*1000,0)-ROUND(D12*1000,0))/ROUND('Дані'!K13*1000,0),0)*ROUND('Дані'!K13*1000,0)/1000,3),0),"")</x:f>
      </x:c>
      <x:c r="H12" s="11" t="str">
        <x:f>IF('Дані'!L13="","",IF('Дані'!L13&lt;&gt;"Поля коректні",'Дані'!L13,IF(D12&lt;=E12,IF(G12&gt;0,"Розгляньте замовлення","На межі: обсяг 0"),"Вище порогу")))</x:f>
      </x:c>
      <x:c r="I12" s="11" t="str">
        <x:f>IF('Дані'!L13="Поля коректні",IF(ROUND('Дані'!D13-'Дані'!E13,3)&lt;ROUND('Дані'!G13*'Дані'!H13,3),"Перевірте дефіцит до поставки","Звірте строки поставок"),"")</x:f>
      </x:c>
    </x:row>
    <x:row r="13" ht="40" customHeight="1">
      <x:c r="A13" s="11" t="str">
        <x:f>IF('Дані'!L14="","",IF('Дані'!A14="","",'Дані'!A14))</x:f>
      </x:c>
      <x:c r="B13" s="11" t="str">
        <x:f>IF('Дані'!L14="","",IF('Дані'!B14="","",'Дані'!B14))</x:f>
      </x:c>
      <x:c r="C13" s="11" t="str">
        <x:f>IF('Дані'!L14="","",IF('Дані'!C14="","",'Дані'!C14))</x:f>
      </x:c>
      <x:c r="D13" s="12" t="str">
        <x:f>IF('Дані'!L14="Поля коректні",ROUND('Дані'!D14-'Дані'!E14+'Дані'!F14,3),"")</x:f>
      </x:c>
      <x:c r="E13" s="12" t="str">
        <x:f>IF('Дані'!L14="Поля коректні",ROUND('Дані'!G14*'Дані'!H14+'Дані'!I14,3),"")</x:f>
      </x:c>
      <x:c r="F13" s="12" t="str">
        <x:f>IF('Дані'!L14="Поля коректні",ROUND(E13+'Дані'!G14*'Дані'!J14,3),"")</x:f>
      </x:c>
      <x:c r="G13" s="12" t="str">
        <x:f>IF('Дані'!L14="Поля коректні",IF(D13&lt;=E13,ROUND(ROUNDUP(MAX(0,ROUND(F13*1000,0)-ROUND(D13*1000,0))/ROUND('Дані'!K14*1000,0),0)*ROUND('Дані'!K14*1000,0)/1000,3),0),"")</x:f>
      </x:c>
      <x:c r="H13" s="11" t="str">
        <x:f>IF('Дані'!L14="","",IF('Дані'!L14&lt;&gt;"Поля коректні",'Дані'!L14,IF(D13&lt;=E13,IF(G13&gt;0,"Розгляньте замовлення","На межі: обсяг 0"),"Вище порогу")))</x:f>
      </x:c>
      <x:c r="I13" s="11" t="str">
        <x:f>IF('Дані'!L14="Поля коректні",IF(ROUND('Дані'!D14-'Дані'!E14,3)&lt;ROUND('Дані'!G14*'Дані'!H14,3),"Перевірте дефіцит до поставки","Звірте строки поставок"),"")</x:f>
      </x:c>
    </x:row>
    <x:row r="14" ht="40" customHeight="1">
      <x:c r="A14" s="11" t="str">
        <x:f>IF('Дані'!L15="","",IF('Дані'!A15="","",'Дані'!A15))</x:f>
      </x:c>
      <x:c r="B14" s="11" t="str">
        <x:f>IF('Дані'!L15="","",IF('Дані'!B15="","",'Дані'!B15))</x:f>
      </x:c>
      <x:c r="C14" s="11" t="str">
        <x:f>IF('Дані'!L15="","",IF('Дані'!C15="","",'Дані'!C15))</x:f>
      </x:c>
      <x:c r="D14" s="12" t="str">
        <x:f>IF('Дані'!L15="Поля коректні",ROUND('Дані'!D15-'Дані'!E15+'Дані'!F15,3),"")</x:f>
      </x:c>
      <x:c r="E14" s="12" t="str">
        <x:f>IF('Дані'!L15="Поля коректні",ROUND('Дані'!G15*'Дані'!H15+'Дані'!I15,3),"")</x:f>
      </x:c>
      <x:c r="F14" s="12" t="str">
        <x:f>IF('Дані'!L15="Поля коректні",ROUND(E14+'Дані'!G15*'Дані'!J15,3),"")</x:f>
      </x:c>
      <x:c r="G14" s="12" t="str">
        <x:f>IF('Дані'!L15="Поля коректні",IF(D14&lt;=E14,ROUND(ROUNDUP(MAX(0,ROUND(F14*1000,0)-ROUND(D14*1000,0))/ROUND('Дані'!K15*1000,0),0)*ROUND('Дані'!K15*1000,0)/1000,3),0),"")</x:f>
      </x:c>
      <x:c r="H14" s="11" t="str">
        <x:f>IF('Дані'!L15="","",IF('Дані'!L15&lt;&gt;"Поля коректні",'Дані'!L15,IF(D14&lt;=E14,IF(G14&gt;0,"Розгляньте замовлення","На межі: обсяг 0"),"Вище порогу")))</x:f>
      </x:c>
      <x:c r="I14" s="11" t="str">
        <x:f>IF('Дані'!L15="Поля коректні",IF(ROUND('Дані'!D15-'Дані'!E15,3)&lt;ROUND('Дані'!G15*'Дані'!H15,3),"Перевірте дефіцит до поставки","Звірте строки поставок"),"")</x:f>
      </x:c>
    </x:row>
    <x:row r="15" ht="40" customHeight="1">
      <x:c r="A15" s="11" t="str">
        <x:f>IF('Дані'!L16="","",IF('Дані'!A16="","",'Дані'!A16))</x:f>
      </x:c>
      <x:c r="B15" s="11" t="str">
        <x:f>IF('Дані'!L16="","",IF('Дані'!B16="","",'Дані'!B16))</x:f>
      </x:c>
      <x:c r="C15" s="11" t="str">
        <x:f>IF('Дані'!L16="","",IF('Дані'!C16="","",'Дані'!C16))</x:f>
      </x:c>
      <x:c r="D15" s="12" t="str">
        <x:f>IF('Дані'!L16="Поля коректні",ROUND('Дані'!D16-'Дані'!E16+'Дані'!F16,3),"")</x:f>
      </x:c>
      <x:c r="E15" s="12" t="str">
        <x:f>IF('Дані'!L16="Поля коректні",ROUND('Дані'!G16*'Дані'!H16+'Дані'!I16,3),"")</x:f>
      </x:c>
      <x:c r="F15" s="12" t="str">
        <x:f>IF('Дані'!L16="Поля коректні",ROUND(E15+'Дані'!G16*'Дані'!J16,3),"")</x:f>
      </x:c>
      <x:c r="G15" s="12" t="str">
        <x:f>IF('Дані'!L16="Поля коректні",IF(D15&lt;=E15,ROUND(ROUNDUP(MAX(0,ROUND(F15*1000,0)-ROUND(D15*1000,0))/ROUND('Дані'!K16*1000,0),0)*ROUND('Дані'!K16*1000,0)/1000,3),0),"")</x:f>
      </x:c>
      <x:c r="H15" s="11" t="str">
        <x:f>IF('Дані'!L16="","",IF('Дані'!L16&lt;&gt;"Поля коректні",'Дані'!L16,IF(D15&lt;=E15,IF(G15&gt;0,"Розгляньте замовлення","На межі: обсяг 0"),"Вище порогу")))</x:f>
      </x:c>
      <x:c r="I15" s="11" t="str">
        <x:f>IF('Дані'!L16="Поля коректні",IF(ROUND('Дані'!D16-'Дані'!E16,3)&lt;ROUND('Дані'!G16*'Дані'!H16,3),"Перевірте дефіцит до поставки","Звірте строки поставок"),"")</x:f>
      </x:c>
    </x:row>
    <x:row r="16" ht="40" customHeight="1">
      <x:c r="A16" s="11" t="str">
        <x:f>IF('Дані'!L17="","",IF('Дані'!A17="","",'Дані'!A17))</x:f>
      </x:c>
      <x:c r="B16" s="11" t="str">
        <x:f>IF('Дані'!L17="","",IF('Дані'!B17="","",'Дані'!B17))</x:f>
      </x:c>
      <x:c r="C16" s="11" t="str">
        <x:f>IF('Дані'!L17="","",IF('Дані'!C17="","",'Дані'!C17))</x:f>
      </x:c>
      <x:c r="D16" s="12" t="str">
        <x:f>IF('Дані'!L17="Поля коректні",ROUND('Дані'!D17-'Дані'!E17+'Дані'!F17,3),"")</x:f>
      </x:c>
      <x:c r="E16" s="12" t="str">
        <x:f>IF('Дані'!L17="Поля коректні",ROUND('Дані'!G17*'Дані'!H17+'Дані'!I17,3),"")</x:f>
      </x:c>
      <x:c r="F16" s="12" t="str">
        <x:f>IF('Дані'!L17="Поля коректні",ROUND(E16+'Дані'!G17*'Дані'!J17,3),"")</x:f>
      </x:c>
      <x:c r="G16" s="12" t="str">
        <x:f>IF('Дані'!L17="Поля коректні",IF(D16&lt;=E16,ROUND(ROUNDUP(MAX(0,ROUND(F16*1000,0)-ROUND(D16*1000,0))/ROUND('Дані'!K17*1000,0),0)*ROUND('Дані'!K17*1000,0)/1000,3),0),"")</x:f>
      </x:c>
      <x:c r="H16" s="11" t="str">
        <x:f>IF('Дані'!L17="","",IF('Дані'!L17&lt;&gt;"Поля коректні",'Дані'!L17,IF(D16&lt;=E16,IF(G16&gt;0,"Розгляньте замовлення","На межі: обсяг 0"),"Вище порогу")))</x:f>
      </x:c>
      <x:c r="I16" s="11" t="str">
        <x:f>IF('Дані'!L17="Поля коректні",IF(ROUND('Дані'!D17-'Дані'!E17,3)&lt;ROUND('Дані'!G17*'Дані'!H17,3),"Перевірте дефіцит до поставки","Звірте строки поставок"),"")</x:f>
      </x:c>
    </x:row>
    <x:row r="17" ht="40" customHeight="1">
      <x:c r="A17" s="11" t="str">
        <x:f>IF('Дані'!L18="","",IF('Дані'!A18="","",'Дані'!A18))</x:f>
      </x:c>
      <x:c r="B17" s="11" t="str">
        <x:f>IF('Дані'!L18="","",IF('Дані'!B18="","",'Дані'!B18))</x:f>
      </x:c>
      <x:c r="C17" s="11" t="str">
        <x:f>IF('Дані'!L18="","",IF('Дані'!C18="","",'Дані'!C18))</x:f>
      </x:c>
      <x:c r="D17" s="12" t="str">
        <x:f>IF('Дані'!L18="Поля коректні",ROUND('Дані'!D18-'Дані'!E18+'Дані'!F18,3),"")</x:f>
      </x:c>
      <x:c r="E17" s="12" t="str">
        <x:f>IF('Дані'!L18="Поля коректні",ROUND('Дані'!G18*'Дані'!H18+'Дані'!I18,3),"")</x:f>
      </x:c>
      <x:c r="F17" s="12" t="str">
        <x:f>IF('Дані'!L18="Поля коректні",ROUND(E17+'Дані'!G18*'Дані'!J18,3),"")</x:f>
      </x:c>
      <x:c r="G17" s="12" t="str">
        <x:f>IF('Дані'!L18="Поля коректні",IF(D17&lt;=E17,ROUND(ROUNDUP(MAX(0,ROUND(F17*1000,0)-ROUND(D17*1000,0))/ROUND('Дані'!K18*1000,0),0)*ROUND('Дані'!K18*1000,0)/1000,3),0),"")</x:f>
      </x:c>
      <x:c r="H17" s="11" t="str">
        <x:f>IF('Дані'!L18="","",IF('Дані'!L18&lt;&gt;"Поля коректні",'Дані'!L18,IF(D17&lt;=E17,IF(G17&gt;0,"Розгляньте замовлення","На межі: обсяг 0"),"Вище порогу")))</x:f>
      </x:c>
      <x:c r="I17" s="11" t="str">
        <x:f>IF('Дані'!L18="Поля коректні",IF(ROUND('Дані'!D18-'Дані'!E18,3)&lt;ROUND('Дані'!G18*'Дані'!H18,3),"Перевірте дефіцит до поставки","Звірте строки поставок"),"")</x:f>
      </x:c>
    </x:row>
    <x:row r="18" ht="40" customHeight="1">
      <x:c r="A18" s="11" t="str">
        <x:f>IF('Дані'!L19="","",IF('Дані'!A19="","",'Дані'!A19))</x:f>
      </x:c>
      <x:c r="B18" s="11" t="str">
        <x:f>IF('Дані'!L19="","",IF('Дані'!B19="","",'Дані'!B19))</x:f>
      </x:c>
      <x:c r="C18" s="11" t="str">
        <x:f>IF('Дані'!L19="","",IF('Дані'!C19="","",'Дані'!C19))</x:f>
      </x:c>
      <x:c r="D18" s="12" t="str">
        <x:f>IF('Дані'!L19="Поля коректні",ROUND('Дані'!D19-'Дані'!E19+'Дані'!F19,3),"")</x:f>
      </x:c>
      <x:c r="E18" s="12" t="str">
        <x:f>IF('Дані'!L19="Поля коректні",ROUND('Дані'!G19*'Дані'!H19+'Дані'!I19,3),"")</x:f>
      </x:c>
      <x:c r="F18" s="12" t="str">
        <x:f>IF('Дані'!L19="Поля коректні",ROUND(E18+'Дані'!G19*'Дані'!J19,3),"")</x:f>
      </x:c>
      <x:c r="G18" s="12" t="str">
        <x:f>IF('Дані'!L19="Поля коректні",IF(D18&lt;=E18,ROUND(ROUNDUP(MAX(0,ROUND(F18*1000,0)-ROUND(D18*1000,0))/ROUND('Дані'!K19*1000,0),0)*ROUND('Дані'!K19*1000,0)/1000,3),0),"")</x:f>
      </x:c>
      <x:c r="H18" s="11" t="str">
        <x:f>IF('Дані'!L19="","",IF('Дані'!L19&lt;&gt;"Поля коректні",'Дані'!L19,IF(D18&lt;=E18,IF(G18&gt;0,"Розгляньте замовлення","На межі: обсяг 0"),"Вище порогу")))</x:f>
      </x:c>
      <x:c r="I18" s="11" t="str">
        <x:f>IF('Дані'!L19="Поля коректні",IF(ROUND('Дані'!D19-'Дані'!E19,3)&lt;ROUND('Дані'!G19*'Дані'!H19,3),"Перевірте дефіцит до поставки","Звірте строки поставок"),"")</x:f>
      </x:c>
    </x:row>
    <x:row r="19" ht="40" customHeight="1">
      <x:c r="A19" s="11" t="str">
        <x:f>IF('Дані'!L20="","",IF('Дані'!A20="","",'Дані'!A20))</x:f>
      </x:c>
      <x:c r="B19" s="11" t="str">
        <x:f>IF('Дані'!L20="","",IF('Дані'!B20="","",'Дані'!B20))</x:f>
      </x:c>
      <x:c r="C19" s="11" t="str">
        <x:f>IF('Дані'!L20="","",IF('Дані'!C20="","",'Дані'!C20))</x:f>
      </x:c>
      <x:c r="D19" s="12" t="str">
        <x:f>IF('Дані'!L20="Поля коректні",ROUND('Дані'!D20-'Дані'!E20+'Дані'!F20,3),"")</x:f>
      </x:c>
      <x:c r="E19" s="12" t="str">
        <x:f>IF('Дані'!L20="Поля коректні",ROUND('Дані'!G20*'Дані'!H20+'Дані'!I20,3),"")</x:f>
      </x:c>
      <x:c r="F19" s="12" t="str">
        <x:f>IF('Дані'!L20="Поля коректні",ROUND(E19+'Дані'!G20*'Дані'!J20,3),"")</x:f>
      </x:c>
      <x:c r="G19" s="12" t="str">
        <x:f>IF('Дані'!L20="Поля коректні",IF(D19&lt;=E19,ROUND(ROUNDUP(MAX(0,ROUND(F19*1000,0)-ROUND(D19*1000,0))/ROUND('Дані'!K20*1000,0),0)*ROUND('Дані'!K20*1000,0)/1000,3),0),"")</x:f>
      </x:c>
      <x:c r="H19" s="11" t="str">
        <x:f>IF('Дані'!L20="","",IF('Дані'!L20&lt;&gt;"Поля коректні",'Дані'!L20,IF(D19&lt;=E19,IF(G19&gt;0,"Розгляньте замовлення","На межі: обсяг 0"),"Вище порогу")))</x:f>
      </x:c>
      <x:c r="I19" s="11" t="str">
        <x:f>IF('Дані'!L20="Поля коректні",IF(ROUND('Дані'!D20-'Дані'!E20,3)&lt;ROUND('Дані'!G20*'Дані'!H20,3),"Перевірте дефіцит до поставки","Звірте строки поставок"),"")</x:f>
      </x:c>
    </x:row>
    <x:row r="20" ht="40" customHeight="1">
      <x:c r="A20" s="11" t="str">
        <x:f>IF('Дані'!L21="","",IF('Дані'!A21="","",'Дані'!A21))</x:f>
      </x:c>
      <x:c r="B20" s="11" t="str">
        <x:f>IF('Дані'!L21="","",IF('Дані'!B21="","",'Дані'!B21))</x:f>
      </x:c>
      <x:c r="C20" s="11" t="str">
        <x:f>IF('Дані'!L21="","",IF('Дані'!C21="","",'Дані'!C21))</x:f>
      </x:c>
      <x:c r="D20" s="12" t="str">
        <x:f>IF('Дані'!L21="Поля коректні",ROUND('Дані'!D21-'Дані'!E21+'Дані'!F21,3),"")</x:f>
      </x:c>
      <x:c r="E20" s="12" t="str">
        <x:f>IF('Дані'!L21="Поля коректні",ROUND('Дані'!G21*'Дані'!H21+'Дані'!I21,3),"")</x:f>
      </x:c>
      <x:c r="F20" s="12" t="str">
        <x:f>IF('Дані'!L21="Поля коректні",ROUND(E20+'Дані'!G21*'Дані'!J21,3),"")</x:f>
      </x:c>
      <x:c r="G20" s="12" t="str">
        <x:f>IF('Дані'!L21="Поля коректні",IF(D20&lt;=E20,ROUND(ROUNDUP(MAX(0,ROUND(F20*1000,0)-ROUND(D20*1000,0))/ROUND('Дані'!K21*1000,0),0)*ROUND('Дані'!K21*1000,0)/1000,3),0),"")</x:f>
      </x:c>
      <x:c r="H20" s="11" t="str">
        <x:f>IF('Дані'!L21="","",IF('Дані'!L21&lt;&gt;"Поля коректні",'Дані'!L21,IF(D20&lt;=E20,IF(G20&gt;0,"Розгляньте замовлення","На межі: обсяг 0"),"Вище порогу")))</x:f>
      </x:c>
      <x:c r="I20" s="11" t="str">
        <x:f>IF('Дані'!L21="Поля коректні",IF(ROUND('Дані'!D21-'Дані'!E21,3)&lt;ROUND('Дані'!G21*'Дані'!H21,3),"Перевірте дефіцит до поставки","Звірте строки поставок"),"")</x:f>
      </x:c>
    </x:row>
    <x:row r="21" ht="40" customHeight="1">
      <x:c r="A21" s="11" t="str">
        <x:f>IF('Дані'!L22="","",IF('Дані'!A22="","",'Дані'!A22))</x:f>
      </x:c>
      <x:c r="B21" s="11" t="str">
        <x:f>IF('Дані'!L22="","",IF('Дані'!B22="","",'Дані'!B22))</x:f>
      </x:c>
      <x:c r="C21" s="11" t="str">
        <x:f>IF('Дані'!L22="","",IF('Дані'!C22="","",'Дані'!C22))</x:f>
      </x:c>
      <x:c r="D21" s="12" t="str">
        <x:f>IF('Дані'!L22="Поля коректні",ROUND('Дані'!D22-'Дані'!E22+'Дані'!F22,3),"")</x:f>
      </x:c>
      <x:c r="E21" s="12" t="str">
        <x:f>IF('Дані'!L22="Поля коректні",ROUND('Дані'!G22*'Дані'!H22+'Дані'!I22,3),"")</x:f>
      </x:c>
      <x:c r="F21" s="12" t="str">
        <x:f>IF('Дані'!L22="Поля коректні",ROUND(E21+'Дані'!G22*'Дані'!J22,3),"")</x:f>
      </x:c>
      <x:c r="G21" s="12" t="str">
        <x:f>IF('Дані'!L22="Поля коректні",IF(D21&lt;=E21,ROUND(ROUNDUP(MAX(0,ROUND(F21*1000,0)-ROUND(D21*1000,0))/ROUND('Дані'!K22*1000,0),0)*ROUND('Дані'!K22*1000,0)/1000,3),0),"")</x:f>
      </x:c>
      <x:c r="H21" s="11" t="str">
        <x:f>IF('Дані'!L22="","",IF('Дані'!L22&lt;&gt;"Поля коректні",'Дані'!L22,IF(D21&lt;=E21,IF(G21&gt;0,"Розгляньте замовлення","На межі: обсяг 0"),"Вище порогу")))</x:f>
      </x:c>
      <x:c r="I21" s="11" t="str">
        <x:f>IF('Дані'!L22="Поля коректні",IF(ROUND('Дані'!D22-'Дані'!E22,3)&lt;ROUND('Дані'!G22*'Дані'!H22,3),"Перевірте дефіцит до поставки","Звірте строки поставок"),"")</x:f>
      </x:c>
    </x:row>
    <x:row r="22" ht="40" customHeight="1">
      <x:c r="A22" s="11" t="str">
        <x:f>IF('Дані'!L23="","",IF('Дані'!A23="","",'Дані'!A23))</x:f>
      </x:c>
      <x:c r="B22" s="11" t="str">
        <x:f>IF('Дані'!L23="","",IF('Дані'!B23="","",'Дані'!B23))</x:f>
      </x:c>
      <x:c r="C22" s="11" t="str">
        <x:f>IF('Дані'!L23="","",IF('Дані'!C23="","",'Дані'!C23))</x:f>
      </x:c>
      <x:c r="D22" s="12" t="str">
        <x:f>IF('Дані'!L23="Поля коректні",ROUND('Дані'!D23-'Дані'!E23+'Дані'!F23,3),"")</x:f>
      </x:c>
      <x:c r="E22" s="12" t="str">
        <x:f>IF('Дані'!L23="Поля коректні",ROUND('Дані'!G23*'Дані'!H23+'Дані'!I23,3),"")</x:f>
      </x:c>
      <x:c r="F22" s="12" t="str">
        <x:f>IF('Дані'!L23="Поля коректні",ROUND(E22+'Дані'!G23*'Дані'!J23,3),"")</x:f>
      </x:c>
      <x:c r="G22" s="12" t="str">
        <x:f>IF('Дані'!L23="Поля коректні",IF(D22&lt;=E22,ROUND(ROUNDUP(MAX(0,ROUND(F22*1000,0)-ROUND(D22*1000,0))/ROUND('Дані'!K23*1000,0),0)*ROUND('Дані'!K23*1000,0)/1000,3),0),"")</x:f>
      </x:c>
      <x:c r="H22" s="11" t="str">
        <x:f>IF('Дані'!L23="","",IF('Дані'!L23&lt;&gt;"Поля коректні",'Дані'!L23,IF(D22&lt;=E22,IF(G22&gt;0,"Розгляньте замовлення","На межі: обсяг 0"),"Вище порогу")))</x:f>
      </x:c>
      <x:c r="I22" s="11" t="str">
        <x:f>IF('Дані'!L23="Поля коректні",IF(ROUND('Дані'!D23-'Дані'!E23,3)&lt;ROUND('Дані'!G23*'Дані'!H23,3),"Перевірте дефіцит до поставки","Звірте строки поставок"),"")</x:f>
      </x:c>
    </x:row>
    <x:row r="23" ht="40" customHeight="1">
      <x:c r="A23" s="11" t="str">
        <x:f>IF('Дані'!L24="","",IF('Дані'!A24="","",'Дані'!A24))</x:f>
      </x:c>
      <x:c r="B23" s="11" t="str">
        <x:f>IF('Дані'!L24="","",IF('Дані'!B24="","",'Дані'!B24))</x:f>
      </x:c>
      <x:c r="C23" s="11" t="str">
        <x:f>IF('Дані'!L24="","",IF('Дані'!C24="","",'Дані'!C24))</x:f>
      </x:c>
      <x:c r="D23" s="12" t="str">
        <x:f>IF('Дані'!L24="Поля коректні",ROUND('Дані'!D24-'Дані'!E24+'Дані'!F24,3),"")</x:f>
      </x:c>
      <x:c r="E23" s="12" t="str">
        <x:f>IF('Дані'!L24="Поля коректні",ROUND('Дані'!G24*'Дані'!H24+'Дані'!I24,3),"")</x:f>
      </x:c>
      <x:c r="F23" s="12" t="str">
        <x:f>IF('Дані'!L24="Поля коректні",ROUND(E23+'Дані'!G24*'Дані'!J24,3),"")</x:f>
      </x:c>
      <x:c r="G23" s="12" t="str">
        <x:f>IF('Дані'!L24="Поля коректні",IF(D23&lt;=E23,ROUND(ROUNDUP(MAX(0,ROUND(F23*1000,0)-ROUND(D23*1000,0))/ROUND('Дані'!K24*1000,0),0)*ROUND('Дані'!K24*1000,0)/1000,3),0),"")</x:f>
      </x:c>
      <x:c r="H23" s="11" t="str">
        <x:f>IF('Дані'!L24="","",IF('Дані'!L24&lt;&gt;"Поля коректні",'Дані'!L24,IF(D23&lt;=E23,IF(G23&gt;0,"Розгляньте замовлення","На межі: обсяг 0"),"Вище порогу")))</x:f>
      </x:c>
      <x:c r="I23" s="11" t="str">
        <x:f>IF('Дані'!L24="Поля коректні",IF(ROUND('Дані'!D24-'Дані'!E24,3)&lt;ROUND('Дані'!G24*'Дані'!H24,3),"Перевірте дефіцит до поставки","Звірте строки поставок"),"")</x:f>
      </x:c>
    </x:row>
    <x:row r="24" ht="40" customHeight="1">
      <x:c r="A24" s="11" t="str">
        <x:f>IF('Дані'!L25="","",IF('Дані'!A25="","",'Дані'!A25))</x:f>
      </x:c>
      <x:c r="B24" s="11" t="str">
        <x:f>IF('Дані'!L25="","",IF('Дані'!B25="","",'Дані'!B25))</x:f>
      </x:c>
      <x:c r="C24" s="11" t="str">
        <x:f>IF('Дані'!L25="","",IF('Дані'!C25="","",'Дані'!C25))</x:f>
      </x:c>
      <x:c r="D24" s="12" t="str">
        <x:f>IF('Дані'!L25="Поля коректні",ROUND('Дані'!D25-'Дані'!E25+'Дані'!F25,3),"")</x:f>
      </x:c>
      <x:c r="E24" s="12" t="str">
        <x:f>IF('Дані'!L25="Поля коректні",ROUND('Дані'!G25*'Дані'!H25+'Дані'!I25,3),"")</x:f>
      </x:c>
      <x:c r="F24" s="12" t="str">
        <x:f>IF('Дані'!L25="Поля коректні",ROUND(E24+'Дані'!G25*'Дані'!J25,3),"")</x:f>
      </x:c>
      <x:c r="G24" s="12" t="str">
        <x:f>IF('Дані'!L25="Поля коректні",IF(D24&lt;=E24,ROUND(ROUNDUP(MAX(0,ROUND(F24*1000,0)-ROUND(D24*1000,0))/ROUND('Дані'!K25*1000,0),0)*ROUND('Дані'!K25*1000,0)/1000,3),0),"")</x:f>
      </x:c>
      <x:c r="H24" s="11" t="str">
        <x:f>IF('Дані'!L25="","",IF('Дані'!L25&lt;&gt;"Поля коректні",'Дані'!L25,IF(D24&lt;=E24,IF(G24&gt;0,"Розгляньте замовлення","На межі: обсяг 0"),"Вище порогу")))</x:f>
      </x:c>
      <x:c r="I24" s="11" t="str">
        <x:f>IF('Дані'!L25="Поля коректні",IF(ROUND('Дані'!D25-'Дані'!E25,3)&lt;ROUND('Дані'!G25*'Дані'!H25,3),"Перевірте дефіцит до поставки","Звірте строки поставок"),"")</x:f>
      </x:c>
    </x:row>
    <x:row r="25" ht="40" customHeight="1">
      <x:c r="A25" s="11" t="str">
        <x:f>IF('Дані'!L26="","",IF('Дані'!A26="","",'Дані'!A26))</x:f>
      </x:c>
      <x:c r="B25" s="11" t="str">
        <x:f>IF('Дані'!L26="","",IF('Дані'!B26="","",'Дані'!B26))</x:f>
      </x:c>
      <x:c r="C25" s="11" t="str">
        <x:f>IF('Дані'!L26="","",IF('Дані'!C26="","",'Дані'!C26))</x:f>
      </x:c>
      <x:c r="D25" s="12" t="str">
        <x:f>IF('Дані'!L26="Поля коректні",ROUND('Дані'!D26-'Дані'!E26+'Дані'!F26,3),"")</x:f>
      </x:c>
      <x:c r="E25" s="12" t="str">
        <x:f>IF('Дані'!L26="Поля коректні",ROUND('Дані'!G26*'Дані'!H26+'Дані'!I26,3),"")</x:f>
      </x:c>
      <x:c r="F25" s="12" t="str">
        <x:f>IF('Дані'!L26="Поля коректні",ROUND(E25+'Дані'!G26*'Дані'!J26,3),"")</x:f>
      </x:c>
      <x:c r="G25" s="12" t="str">
        <x:f>IF('Дані'!L26="Поля коректні",IF(D25&lt;=E25,ROUND(ROUNDUP(MAX(0,ROUND(F25*1000,0)-ROUND(D25*1000,0))/ROUND('Дані'!K26*1000,0),0)*ROUND('Дані'!K26*1000,0)/1000,3),0),"")</x:f>
      </x:c>
      <x:c r="H25" s="11" t="str">
        <x:f>IF('Дані'!L26="","",IF('Дані'!L26&lt;&gt;"Поля коректні",'Дані'!L26,IF(D25&lt;=E25,IF(G25&gt;0,"Розгляньте замовлення","На межі: обсяг 0"),"Вище порогу")))</x:f>
      </x:c>
      <x:c r="I25" s="11" t="str">
        <x:f>IF('Дані'!L26="Поля коректні",IF(ROUND('Дані'!D26-'Дані'!E26,3)&lt;ROUND('Дані'!G26*'Дані'!H26,3),"Перевірте дефіцит до поставки","Звірте строки поставок"),"")</x:f>
      </x:c>
    </x:row>
    <x:row r="26" ht="40" customHeight="1">
      <x:c r="A26" s="11" t="str">
        <x:f>IF('Дані'!L27="","",IF('Дані'!A27="","",'Дані'!A27))</x:f>
      </x:c>
      <x:c r="B26" s="11" t="str">
        <x:f>IF('Дані'!L27="","",IF('Дані'!B27="","",'Дані'!B27))</x:f>
      </x:c>
      <x:c r="C26" s="11" t="str">
        <x:f>IF('Дані'!L27="","",IF('Дані'!C27="","",'Дані'!C27))</x:f>
      </x:c>
      <x:c r="D26" s="12" t="str">
        <x:f>IF('Дані'!L27="Поля коректні",ROUND('Дані'!D27-'Дані'!E27+'Дані'!F27,3),"")</x:f>
      </x:c>
      <x:c r="E26" s="12" t="str">
        <x:f>IF('Дані'!L27="Поля коректні",ROUND('Дані'!G27*'Дані'!H27+'Дані'!I27,3),"")</x:f>
      </x:c>
      <x:c r="F26" s="12" t="str">
        <x:f>IF('Дані'!L27="Поля коректні",ROUND(E26+'Дані'!G27*'Дані'!J27,3),"")</x:f>
      </x:c>
      <x:c r="G26" s="12" t="str">
        <x:f>IF('Дані'!L27="Поля коректні",IF(D26&lt;=E26,ROUND(ROUNDUP(MAX(0,ROUND(F26*1000,0)-ROUND(D26*1000,0))/ROUND('Дані'!K27*1000,0),0)*ROUND('Дані'!K27*1000,0)/1000,3),0),"")</x:f>
      </x:c>
      <x:c r="H26" s="11" t="str">
        <x:f>IF('Дані'!L27="","",IF('Дані'!L27&lt;&gt;"Поля коректні",'Дані'!L27,IF(D26&lt;=E26,IF(G26&gt;0,"Розгляньте замовлення","На межі: обсяг 0"),"Вище порогу")))</x:f>
      </x:c>
      <x:c r="I26" s="11" t="str">
        <x:f>IF('Дані'!L27="Поля коректні",IF(ROUND('Дані'!D27-'Дані'!E27,3)&lt;ROUND('Дані'!G27*'Дані'!H27,3),"Перевірте дефіцит до поставки","Звірте строки поставок"),"")</x:f>
      </x:c>
    </x:row>
    <x:row r="27" ht="40" customHeight="1">
      <x:c r="A27" s="11" t="str">
        <x:f>IF('Дані'!L28="","",IF('Дані'!A28="","",'Дані'!A28))</x:f>
      </x:c>
      <x:c r="B27" s="11" t="str">
        <x:f>IF('Дані'!L28="","",IF('Дані'!B28="","",'Дані'!B28))</x:f>
      </x:c>
      <x:c r="C27" s="11" t="str">
        <x:f>IF('Дані'!L28="","",IF('Дані'!C28="","",'Дані'!C28))</x:f>
      </x:c>
      <x:c r="D27" s="12" t="str">
        <x:f>IF('Дані'!L28="Поля коректні",ROUND('Дані'!D28-'Дані'!E28+'Дані'!F28,3),"")</x:f>
      </x:c>
      <x:c r="E27" s="12" t="str">
        <x:f>IF('Дані'!L28="Поля коректні",ROUND('Дані'!G28*'Дані'!H28+'Дані'!I28,3),"")</x:f>
      </x:c>
      <x:c r="F27" s="12" t="str">
        <x:f>IF('Дані'!L28="Поля коректні",ROUND(E27+'Дані'!G28*'Дані'!J28,3),"")</x:f>
      </x:c>
      <x:c r="G27" s="12" t="str">
        <x:f>IF('Дані'!L28="Поля коректні",IF(D27&lt;=E27,ROUND(ROUNDUP(MAX(0,ROUND(F27*1000,0)-ROUND(D27*1000,0))/ROUND('Дані'!K28*1000,0),0)*ROUND('Дані'!K28*1000,0)/1000,3),0),"")</x:f>
      </x:c>
      <x:c r="H27" s="11" t="str">
        <x:f>IF('Дані'!L28="","",IF('Дані'!L28&lt;&gt;"Поля коректні",'Дані'!L28,IF(D27&lt;=E27,IF(G27&gt;0,"Розгляньте замовлення","На межі: обсяг 0"),"Вище порогу")))</x:f>
      </x:c>
      <x:c r="I27" s="11" t="str">
        <x:f>IF('Дані'!L28="Поля коректні",IF(ROUND('Дані'!D28-'Дані'!E28,3)&lt;ROUND('Дані'!G28*'Дані'!H28,3),"Перевірте дефіцит до поставки","Звірте строки поставок"),"")</x:f>
      </x:c>
    </x:row>
    <x:row r="28" ht="40" customHeight="1">
      <x:c r="A28" s="11" t="str">
        <x:f>IF('Дані'!L29="","",IF('Дані'!A29="","",'Дані'!A29))</x:f>
      </x:c>
      <x:c r="B28" s="11" t="str">
        <x:f>IF('Дані'!L29="","",IF('Дані'!B29="","",'Дані'!B29))</x:f>
      </x:c>
      <x:c r="C28" s="11" t="str">
        <x:f>IF('Дані'!L29="","",IF('Дані'!C29="","",'Дані'!C29))</x:f>
      </x:c>
      <x:c r="D28" s="12" t="str">
        <x:f>IF('Дані'!L29="Поля коректні",ROUND('Дані'!D29-'Дані'!E29+'Дані'!F29,3),"")</x:f>
      </x:c>
      <x:c r="E28" s="12" t="str">
        <x:f>IF('Дані'!L29="Поля коректні",ROUND('Дані'!G29*'Дані'!H29+'Дані'!I29,3),"")</x:f>
      </x:c>
      <x:c r="F28" s="12" t="str">
        <x:f>IF('Дані'!L29="Поля коректні",ROUND(E28+'Дані'!G29*'Дані'!J29,3),"")</x:f>
      </x:c>
      <x:c r="G28" s="12" t="str">
        <x:f>IF('Дані'!L29="Поля коректні",IF(D28&lt;=E28,ROUND(ROUNDUP(MAX(0,ROUND(F28*1000,0)-ROUND(D28*1000,0))/ROUND('Дані'!K29*1000,0),0)*ROUND('Дані'!K29*1000,0)/1000,3),0),"")</x:f>
      </x:c>
      <x:c r="H28" s="11" t="str">
        <x:f>IF('Дані'!L29="","",IF('Дані'!L29&lt;&gt;"Поля коректні",'Дані'!L29,IF(D28&lt;=E28,IF(G28&gt;0,"Розгляньте замовлення","На межі: обсяг 0"),"Вище порогу")))</x:f>
      </x:c>
      <x:c r="I28" s="11" t="str">
        <x:f>IF('Дані'!L29="Поля коректні",IF(ROUND('Дані'!D29-'Дані'!E29,3)&lt;ROUND('Дані'!G29*'Дані'!H29,3),"Перевірте дефіцит до поставки","Звірте строки поставок"),"")</x:f>
      </x:c>
    </x:row>
    <x:row r="29" ht="40" customHeight="1">
      <x:c r="A29" s="11" t="str">
        <x:f>IF('Дані'!L30="","",IF('Дані'!A30="","",'Дані'!A30))</x:f>
      </x:c>
      <x:c r="B29" s="11" t="str">
        <x:f>IF('Дані'!L30="","",IF('Дані'!B30="","",'Дані'!B30))</x:f>
      </x:c>
      <x:c r="C29" s="11" t="str">
        <x:f>IF('Дані'!L30="","",IF('Дані'!C30="","",'Дані'!C30))</x:f>
      </x:c>
      <x:c r="D29" s="12" t="str">
        <x:f>IF('Дані'!L30="Поля коректні",ROUND('Дані'!D30-'Дані'!E30+'Дані'!F30,3),"")</x:f>
      </x:c>
      <x:c r="E29" s="12" t="str">
        <x:f>IF('Дані'!L30="Поля коректні",ROUND('Дані'!G30*'Дані'!H30+'Дані'!I30,3),"")</x:f>
      </x:c>
      <x:c r="F29" s="12" t="str">
        <x:f>IF('Дані'!L30="Поля коректні",ROUND(E29+'Дані'!G30*'Дані'!J30,3),"")</x:f>
      </x:c>
      <x:c r="G29" s="12" t="str">
        <x:f>IF('Дані'!L30="Поля коректні",IF(D29&lt;=E29,ROUND(ROUNDUP(MAX(0,ROUND(F29*1000,0)-ROUND(D29*1000,0))/ROUND('Дані'!K30*1000,0),0)*ROUND('Дані'!K30*1000,0)/1000,3),0),"")</x:f>
      </x:c>
      <x:c r="H29" s="11" t="str">
        <x:f>IF('Дані'!L30="","",IF('Дані'!L30&lt;&gt;"Поля коректні",'Дані'!L30,IF(D29&lt;=E29,IF(G29&gt;0,"Розгляньте замовлення","На межі: обсяг 0"),"Вище порогу")))</x:f>
      </x:c>
      <x:c r="I29" s="11" t="str">
        <x:f>IF('Дані'!L30="Поля коректні",IF(ROUND('Дані'!D30-'Дані'!E30,3)&lt;ROUND('Дані'!G30*'Дані'!H30,3),"Перевірте дефіцит до поставки","Звірте строки поставок"),"")</x:f>
      </x:c>
    </x:row>
    <x:row r="30" ht="40" customHeight="1">
      <x:c r="A30" s="11" t="str">
        <x:f>IF('Дані'!L31="","",IF('Дані'!A31="","",'Дані'!A31))</x:f>
      </x:c>
      <x:c r="B30" s="11" t="str">
        <x:f>IF('Дані'!L31="","",IF('Дані'!B31="","",'Дані'!B31))</x:f>
      </x:c>
      <x:c r="C30" s="11" t="str">
        <x:f>IF('Дані'!L31="","",IF('Дані'!C31="","",'Дані'!C31))</x:f>
      </x:c>
      <x:c r="D30" s="12" t="str">
        <x:f>IF('Дані'!L31="Поля коректні",ROUND('Дані'!D31-'Дані'!E31+'Дані'!F31,3),"")</x:f>
      </x:c>
      <x:c r="E30" s="12" t="str">
        <x:f>IF('Дані'!L31="Поля коректні",ROUND('Дані'!G31*'Дані'!H31+'Дані'!I31,3),"")</x:f>
      </x:c>
      <x:c r="F30" s="12" t="str">
        <x:f>IF('Дані'!L31="Поля коректні",ROUND(E30+'Дані'!G31*'Дані'!J31,3),"")</x:f>
      </x:c>
      <x:c r="G30" s="12" t="str">
        <x:f>IF('Дані'!L31="Поля коректні",IF(D30&lt;=E30,ROUND(ROUNDUP(MAX(0,ROUND(F30*1000,0)-ROUND(D30*1000,0))/ROUND('Дані'!K31*1000,0),0)*ROUND('Дані'!K31*1000,0)/1000,3),0),"")</x:f>
      </x:c>
      <x:c r="H30" s="11" t="str">
        <x:f>IF('Дані'!L31="","",IF('Дані'!L31&lt;&gt;"Поля коректні",'Дані'!L31,IF(D30&lt;=E30,IF(G30&gt;0,"Розгляньте замовлення","На межі: обсяг 0"),"Вище порогу")))</x:f>
      </x:c>
      <x:c r="I30" s="11" t="str">
        <x:f>IF('Дані'!L31="Поля коректні",IF(ROUND('Дані'!D31-'Дані'!E31,3)&lt;ROUND('Дані'!G31*'Дані'!H31,3),"Перевірте дефіцит до поставки","Звірте строки поставок"),"")</x:f>
      </x:c>
    </x:row>
    <x:row r="31" ht="40" customHeight="1">
      <x:c r="A31" s="11" t="str">
        <x:f>IF('Дані'!L32="","",IF('Дані'!A32="","",'Дані'!A32))</x:f>
      </x:c>
      <x:c r="B31" s="11" t="str">
        <x:f>IF('Дані'!L32="","",IF('Дані'!B32="","",'Дані'!B32))</x:f>
      </x:c>
      <x:c r="C31" s="11" t="str">
        <x:f>IF('Дані'!L32="","",IF('Дані'!C32="","",'Дані'!C32))</x:f>
      </x:c>
      <x:c r="D31" s="12" t="str">
        <x:f>IF('Дані'!L32="Поля коректні",ROUND('Дані'!D32-'Дані'!E32+'Дані'!F32,3),"")</x:f>
      </x:c>
      <x:c r="E31" s="12" t="str">
        <x:f>IF('Дані'!L32="Поля коректні",ROUND('Дані'!G32*'Дані'!H32+'Дані'!I32,3),"")</x:f>
      </x:c>
      <x:c r="F31" s="12" t="str">
        <x:f>IF('Дані'!L32="Поля коректні",ROUND(E31+'Дані'!G32*'Дані'!J32,3),"")</x:f>
      </x:c>
      <x:c r="G31" s="12" t="str">
        <x:f>IF('Дані'!L32="Поля коректні",IF(D31&lt;=E31,ROUND(ROUNDUP(MAX(0,ROUND(F31*1000,0)-ROUND(D31*1000,0))/ROUND('Дані'!K32*1000,0),0)*ROUND('Дані'!K32*1000,0)/1000,3),0),"")</x:f>
      </x:c>
      <x:c r="H31" s="11" t="str">
        <x:f>IF('Дані'!L32="","",IF('Дані'!L32&lt;&gt;"Поля коректні",'Дані'!L32,IF(D31&lt;=E31,IF(G31&gt;0,"Розгляньте замовлення","На межі: обсяг 0"),"Вище порогу")))</x:f>
      </x:c>
      <x:c r="I31" s="11" t="str">
        <x:f>IF('Дані'!L32="Поля коректні",IF(ROUND('Дані'!D32-'Дані'!E32,3)&lt;ROUND('Дані'!G32*'Дані'!H32,3),"Перевірте дефіцит до поставки","Звірте строки поставок"),"")</x:f>
      </x:c>
    </x:row>
    <x:row r="32" ht="40" customHeight="1">
      <x:c r="A32" s="11" t="str">
        <x:f>IF('Дані'!L33="","",IF('Дані'!A33="","",'Дані'!A33))</x:f>
      </x:c>
      <x:c r="B32" s="11" t="str">
        <x:f>IF('Дані'!L33="","",IF('Дані'!B33="","",'Дані'!B33))</x:f>
      </x:c>
      <x:c r="C32" s="11" t="str">
        <x:f>IF('Дані'!L33="","",IF('Дані'!C33="","",'Дані'!C33))</x:f>
      </x:c>
      <x:c r="D32" s="12" t="str">
        <x:f>IF('Дані'!L33="Поля коректні",ROUND('Дані'!D33-'Дані'!E33+'Дані'!F33,3),"")</x:f>
      </x:c>
      <x:c r="E32" s="12" t="str">
        <x:f>IF('Дані'!L33="Поля коректні",ROUND('Дані'!G33*'Дані'!H33+'Дані'!I33,3),"")</x:f>
      </x:c>
      <x:c r="F32" s="12" t="str">
        <x:f>IF('Дані'!L33="Поля коректні",ROUND(E32+'Дані'!G33*'Дані'!J33,3),"")</x:f>
      </x:c>
      <x:c r="G32" s="12" t="str">
        <x:f>IF('Дані'!L33="Поля коректні",IF(D32&lt;=E32,ROUND(ROUNDUP(MAX(0,ROUND(F32*1000,0)-ROUND(D32*1000,0))/ROUND('Дані'!K33*1000,0),0)*ROUND('Дані'!K33*1000,0)/1000,3),0),"")</x:f>
      </x:c>
      <x:c r="H32" s="11" t="str">
        <x:f>IF('Дані'!L33="","",IF('Дані'!L33&lt;&gt;"Поля коректні",'Дані'!L33,IF(D32&lt;=E32,IF(G32&gt;0,"Розгляньте замовлення","На межі: обсяг 0"),"Вище порогу")))</x:f>
      </x:c>
      <x:c r="I32" s="11" t="str">
        <x:f>IF('Дані'!L33="Поля коректні",IF(ROUND('Дані'!D33-'Дані'!E33,3)&lt;ROUND('Дані'!G33*'Дані'!H33,3),"Перевірте дефіцит до поставки","Звірте строки поставок"),"")</x:f>
      </x:c>
    </x:row>
    <x:row r="33" ht="40" customHeight="1">
      <x:c r="A33" s="11" t="str">
        <x:f>IF('Дані'!L34="","",IF('Дані'!A34="","",'Дані'!A34))</x:f>
      </x:c>
      <x:c r="B33" s="11" t="str">
        <x:f>IF('Дані'!L34="","",IF('Дані'!B34="","",'Дані'!B34))</x:f>
      </x:c>
      <x:c r="C33" s="11" t="str">
        <x:f>IF('Дані'!L34="","",IF('Дані'!C34="","",'Дані'!C34))</x:f>
      </x:c>
      <x:c r="D33" s="12" t="str">
        <x:f>IF('Дані'!L34="Поля коректні",ROUND('Дані'!D34-'Дані'!E34+'Дані'!F34,3),"")</x:f>
      </x:c>
      <x:c r="E33" s="12" t="str">
        <x:f>IF('Дані'!L34="Поля коректні",ROUND('Дані'!G34*'Дані'!H34+'Дані'!I34,3),"")</x:f>
      </x:c>
      <x:c r="F33" s="12" t="str">
        <x:f>IF('Дані'!L34="Поля коректні",ROUND(E33+'Дані'!G34*'Дані'!J34,3),"")</x:f>
      </x:c>
      <x:c r="G33" s="12" t="str">
        <x:f>IF('Дані'!L34="Поля коректні",IF(D33&lt;=E33,ROUND(ROUNDUP(MAX(0,ROUND(F33*1000,0)-ROUND(D33*1000,0))/ROUND('Дані'!K34*1000,0),0)*ROUND('Дані'!K34*1000,0)/1000,3),0),"")</x:f>
      </x:c>
      <x:c r="H33" s="11" t="str">
        <x:f>IF('Дані'!L34="","",IF('Дані'!L34&lt;&gt;"Поля коректні",'Дані'!L34,IF(D33&lt;=E33,IF(G33&gt;0,"Розгляньте замовлення","На межі: обсяг 0"),"Вище порогу")))</x:f>
      </x:c>
      <x:c r="I33" s="11" t="str">
        <x:f>IF('Дані'!L34="Поля коректні",IF(ROUND('Дані'!D34-'Дані'!E34,3)&lt;ROUND('Дані'!G34*'Дані'!H34,3),"Перевірте дефіцит до поставки","Звірте строки поставок"),"")</x:f>
      </x:c>
    </x:row>
    <x:row r="34" ht="40" customHeight="1">
      <x:c r="A34" s="11" t="str">
        <x:f>IF('Дані'!L35="","",IF('Дані'!A35="","",'Дані'!A35))</x:f>
      </x:c>
      <x:c r="B34" s="11" t="str">
        <x:f>IF('Дані'!L35="","",IF('Дані'!B35="","",'Дані'!B35))</x:f>
      </x:c>
      <x:c r="C34" s="11" t="str">
        <x:f>IF('Дані'!L35="","",IF('Дані'!C35="","",'Дані'!C35))</x:f>
      </x:c>
      <x:c r="D34" s="12" t="str">
        <x:f>IF('Дані'!L35="Поля коректні",ROUND('Дані'!D35-'Дані'!E35+'Дані'!F35,3),"")</x:f>
      </x:c>
      <x:c r="E34" s="12" t="str">
        <x:f>IF('Дані'!L35="Поля коректні",ROUND('Дані'!G35*'Дані'!H35+'Дані'!I35,3),"")</x:f>
      </x:c>
      <x:c r="F34" s="12" t="str">
        <x:f>IF('Дані'!L35="Поля коректні",ROUND(E34+'Дані'!G35*'Дані'!J35,3),"")</x:f>
      </x:c>
      <x:c r="G34" s="12" t="str">
        <x:f>IF('Дані'!L35="Поля коректні",IF(D34&lt;=E34,ROUND(ROUNDUP(MAX(0,ROUND(F34*1000,0)-ROUND(D34*1000,0))/ROUND('Дані'!K35*1000,0),0)*ROUND('Дані'!K35*1000,0)/1000,3),0),"")</x:f>
      </x:c>
      <x:c r="H34" s="11" t="str">
        <x:f>IF('Дані'!L35="","",IF('Дані'!L35&lt;&gt;"Поля коректні",'Дані'!L35,IF(D34&lt;=E34,IF(G34&gt;0,"Розгляньте замовлення","На межі: обсяг 0"),"Вище порогу")))</x:f>
      </x:c>
      <x:c r="I34" s="11" t="str">
        <x:f>IF('Дані'!L35="Поля коректні",IF(ROUND('Дані'!D35-'Дані'!E35,3)&lt;ROUND('Дані'!G35*'Дані'!H35,3),"Перевірте дефіцит до поставки","Звірте строки поставок"),"")</x:f>
      </x:c>
    </x:row>
    <x:row r="35" ht="40" customHeight="1">
      <x:c r="A35" s="11" t="str">
        <x:f>IF('Дані'!L36="","",IF('Дані'!A36="","",'Дані'!A36))</x:f>
      </x:c>
      <x:c r="B35" s="11" t="str">
        <x:f>IF('Дані'!L36="","",IF('Дані'!B36="","",'Дані'!B36))</x:f>
      </x:c>
      <x:c r="C35" s="11" t="str">
        <x:f>IF('Дані'!L36="","",IF('Дані'!C36="","",'Дані'!C36))</x:f>
      </x:c>
      <x:c r="D35" s="12" t="str">
        <x:f>IF('Дані'!L36="Поля коректні",ROUND('Дані'!D36-'Дані'!E36+'Дані'!F36,3),"")</x:f>
      </x:c>
      <x:c r="E35" s="12" t="str">
        <x:f>IF('Дані'!L36="Поля коректні",ROUND('Дані'!G36*'Дані'!H36+'Дані'!I36,3),"")</x:f>
      </x:c>
      <x:c r="F35" s="12" t="str">
        <x:f>IF('Дані'!L36="Поля коректні",ROUND(E35+'Дані'!G36*'Дані'!J36,3),"")</x:f>
      </x:c>
      <x:c r="G35" s="12" t="str">
        <x:f>IF('Дані'!L36="Поля коректні",IF(D35&lt;=E35,ROUND(ROUNDUP(MAX(0,ROUND(F35*1000,0)-ROUND(D35*1000,0))/ROUND('Дані'!K36*1000,0),0)*ROUND('Дані'!K36*1000,0)/1000,3),0),"")</x:f>
      </x:c>
      <x:c r="H35" s="11" t="str">
        <x:f>IF('Дані'!L36="","",IF('Дані'!L36&lt;&gt;"Поля коректні",'Дані'!L36,IF(D35&lt;=E35,IF(G35&gt;0,"Розгляньте замовлення","На межі: обсяг 0"),"Вище порогу")))</x:f>
      </x:c>
      <x:c r="I35" s="11" t="str">
        <x:f>IF('Дані'!L36="Поля коректні",IF(ROUND('Дані'!D36-'Дані'!E36,3)&lt;ROUND('Дані'!G36*'Дані'!H36,3),"Перевірте дефіцит до поставки","Звірте строки поставок"),"")</x:f>
      </x:c>
    </x:row>
    <x:row r="36" ht="40" customHeight="1">
      <x:c r="A36" s="11" t="str">
        <x:f>IF('Дані'!L37="","",IF('Дані'!A37="","",'Дані'!A37))</x:f>
      </x:c>
      <x:c r="B36" s="11" t="str">
        <x:f>IF('Дані'!L37="","",IF('Дані'!B37="","",'Дані'!B37))</x:f>
      </x:c>
      <x:c r="C36" s="11" t="str">
        <x:f>IF('Дані'!L37="","",IF('Дані'!C37="","",'Дані'!C37))</x:f>
      </x:c>
      <x:c r="D36" s="12" t="str">
        <x:f>IF('Дані'!L37="Поля коректні",ROUND('Дані'!D37-'Дані'!E37+'Дані'!F37,3),"")</x:f>
      </x:c>
      <x:c r="E36" s="12" t="str">
        <x:f>IF('Дані'!L37="Поля коректні",ROUND('Дані'!G37*'Дані'!H37+'Дані'!I37,3),"")</x:f>
      </x:c>
      <x:c r="F36" s="12" t="str">
        <x:f>IF('Дані'!L37="Поля коректні",ROUND(E36+'Дані'!G37*'Дані'!J37,3),"")</x:f>
      </x:c>
      <x:c r="G36" s="12" t="str">
        <x:f>IF('Дані'!L37="Поля коректні",IF(D36&lt;=E36,ROUND(ROUNDUP(MAX(0,ROUND(F36*1000,0)-ROUND(D36*1000,0))/ROUND('Дані'!K37*1000,0),0)*ROUND('Дані'!K37*1000,0)/1000,3),0),"")</x:f>
      </x:c>
      <x:c r="H36" s="11" t="str">
        <x:f>IF('Дані'!L37="","",IF('Дані'!L37&lt;&gt;"Поля коректні",'Дані'!L37,IF(D36&lt;=E36,IF(G36&gt;0,"Розгляньте замовлення","На межі: обсяг 0"),"Вище порогу")))</x:f>
      </x:c>
      <x:c r="I36" s="11" t="str">
        <x:f>IF('Дані'!L37="Поля коректні",IF(ROUND('Дані'!D37-'Дані'!E37,3)&lt;ROUND('Дані'!G37*'Дані'!H37,3),"Перевірте дефіцит до поставки","Звірте строки поставок"),"")</x:f>
      </x:c>
    </x:row>
    <x:row r="37" ht="40" customHeight="1">
      <x:c r="A37" s="11" t="str">
        <x:f>IF('Дані'!L38="","",IF('Дані'!A38="","",'Дані'!A38))</x:f>
      </x:c>
      <x:c r="B37" s="11" t="str">
        <x:f>IF('Дані'!L38="","",IF('Дані'!B38="","",'Дані'!B38))</x:f>
      </x:c>
      <x:c r="C37" s="11" t="str">
        <x:f>IF('Дані'!L38="","",IF('Дані'!C38="","",'Дані'!C38))</x:f>
      </x:c>
      <x:c r="D37" s="12" t="str">
        <x:f>IF('Дані'!L38="Поля коректні",ROUND('Дані'!D38-'Дані'!E38+'Дані'!F38,3),"")</x:f>
      </x:c>
      <x:c r="E37" s="12" t="str">
        <x:f>IF('Дані'!L38="Поля коректні",ROUND('Дані'!G38*'Дані'!H38+'Дані'!I38,3),"")</x:f>
      </x:c>
      <x:c r="F37" s="12" t="str">
        <x:f>IF('Дані'!L38="Поля коректні",ROUND(E37+'Дані'!G38*'Дані'!J38,3),"")</x:f>
      </x:c>
      <x:c r="G37" s="12" t="str">
        <x:f>IF('Дані'!L38="Поля коректні",IF(D37&lt;=E37,ROUND(ROUNDUP(MAX(0,ROUND(F37*1000,0)-ROUND(D37*1000,0))/ROUND('Дані'!K38*1000,0),0)*ROUND('Дані'!K38*1000,0)/1000,3),0),"")</x:f>
      </x:c>
      <x:c r="H37" s="11" t="str">
        <x:f>IF('Дані'!L38="","",IF('Дані'!L38&lt;&gt;"Поля коректні",'Дані'!L38,IF(D37&lt;=E37,IF(G37&gt;0,"Розгляньте замовлення","На межі: обсяг 0"),"Вище порогу")))</x:f>
      </x:c>
      <x:c r="I37" s="11" t="str">
        <x:f>IF('Дані'!L38="Поля коректні",IF(ROUND('Дані'!D38-'Дані'!E38,3)&lt;ROUND('Дані'!G38*'Дані'!H38,3),"Перевірте дефіцит до поставки","Звірте строки поставок"),"")</x:f>
      </x:c>
    </x:row>
    <x:row r="38" ht="40" customHeight="1">
      <x:c r="A38" s="11" t="str">
        <x:f>IF('Дані'!L39="","",IF('Дані'!A39="","",'Дані'!A39))</x:f>
      </x:c>
      <x:c r="B38" s="11" t="str">
        <x:f>IF('Дані'!L39="","",IF('Дані'!B39="","",'Дані'!B39))</x:f>
      </x:c>
      <x:c r="C38" s="11" t="str">
        <x:f>IF('Дані'!L39="","",IF('Дані'!C39="","",'Дані'!C39))</x:f>
      </x:c>
      <x:c r="D38" s="12" t="str">
        <x:f>IF('Дані'!L39="Поля коректні",ROUND('Дані'!D39-'Дані'!E39+'Дані'!F39,3),"")</x:f>
      </x:c>
      <x:c r="E38" s="12" t="str">
        <x:f>IF('Дані'!L39="Поля коректні",ROUND('Дані'!G39*'Дані'!H39+'Дані'!I39,3),"")</x:f>
      </x:c>
      <x:c r="F38" s="12" t="str">
        <x:f>IF('Дані'!L39="Поля коректні",ROUND(E38+'Дані'!G39*'Дані'!J39,3),"")</x:f>
      </x:c>
      <x:c r="G38" s="12" t="str">
        <x:f>IF('Дані'!L39="Поля коректні",IF(D38&lt;=E38,ROUND(ROUNDUP(MAX(0,ROUND(F38*1000,0)-ROUND(D38*1000,0))/ROUND('Дані'!K39*1000,0),0)*ROUND('Дані'!K39*1000,0)/1000,3),0),"")</x:f>
      </x:c>
      <x:c r="H38" s="11" t="str">
        <x:f>IF('Дані'!L39="","",IF('Дані'!L39&lt;&gt;"Поля коректні",'Дані'!L39,IF(D38&lt;=E38,IF(G38&gt;0,"Розгляньте замовлення","На межі: обсяг 0"),"Вище порогу")))</x:f>
      </x:c>
      <x:c r="I38" s="11" t="str">
        <x:f>IF('Дані'!L39="Поля коректні",IF(ROUND('Дані'!D39-'Дані'!E39,3)&lt;ROUND('Дані'!G39*'Дані'!H39,3),"Перевірте дефіцит до поставки","Звірте строки поставок"),"")</x:f>
      </x:c>
    </x:row>
    <x:row r="39" ht="40" customHeight="1">
      <x:c r="A39" s="11" t="str">
        <x:f>IF('Дані'!L40="","",IF('Дані'!A40="","",'Дані'!A40))</x:f>
      </x:c>
      <x:c r="B39" s="11" t="str">
        <x:f>IF('Дані'!L40="","",IF('Дані'!B40="","",'Дані'!B40))</x:f>
      </x:c>
      <x:c r="C39" s="11" t="str">
        <x:f>IF('Дані'!L40="","",IF('Дані'!C40="","",'Дані'!C40))</x:f>
      </x:c>
      <x:c r="D39" s="12" t="str">
        <x:f>IF('Дані'!L40="Поля коректні",ROUND('Дані'!D40-'Дані'!E40+'Дані'!F40,3),"")</x:f>
      </x:c>
      <x:c r="E39" s="12" t="str">
        <x:f>IF('Дані'!L40="Поля коректні",ROUND('Дані'!G40*'Дані'!H40+'Дані'!I40,3),"")</x:f>
      </x:c>
      <x:c r="F39" s="12" t="str">
        <x:f>IF('Дані'!L40="Поля коректні",ROUND(E39+'Дані'!G40*'Дані'!J40,3),"")</x:f>
      </x:c>
      <x:c r="G39" s="12" t="str">
        <x:f>IF('Дані'!L40="Поля коректні",IF(D39&lt;=E39,ROUND(ROUNDUP(MAX(0,ROUND(F39*1000,0)-ROUND(D39*1000,0))/ROUND('Дані'!K40*1000,0),0)*ROUND('Дані'!K40*1000,0)/1000,3),0),"")</x:f>
      </x:c>
      <x:c r="H39" s="11" t="str">
        <x:f>IF('Дані'!L40="","",IF('Дані'!L40&lt;&gt;"Поля коректні",'Дані'!L40,IF(D39&lt;=E39,IF(G39&gt;0,"Розгляньте замовлення","На межі: обсяг 0"),"Вище порогу")))</x:f>
      </x:c>
      <x:c r="I39" s="11" t="str">
        <x:f>IF('Дані'!L40="Поля коректні",IF(ROUND('Дані'!D40-'Дані'!E40,3)&lt;ROUND('Дані'!G40*'Дані'!H40,3),"Перевірте дефіцит до поставки","Звірте строки поставок"),"")</x:f>
      </x:c>
    </x:row>
    <x:row r="40" ht="40" customHeight="1">
      <x:c r="A40" s="11" t="str">
        <x:f>IF('Дані'!L41="","",IF('Дані'!A41="","",'Дані'!A41))</x:f>
      </x:c>
      <x:c r="B40" s="11" t="str">
        <x:f>IF('Дані'!L41="","",IF('Дані'!B41="","",'Дані'!B41))</x:f>
      </x:c>
      <x:c r="C40" s="11" t="str">
        <x:f>IF('Дані'!L41="","",IF('Дані'!C41="","",'Дані'!C41))</x:f>
      </x:c>
      <x:c r="D40" s="12" t="str">
        <x:f>IF('Дані'!L41="Поля коректні",ROUND('Дані'!D41-'Дані'!E41+'Дані'!F41,3),"")</x:f>
      </x:c>
      <x:c r="E40" s="12" t="str">
        <x:f>IF('Дані'!L41="Поля коректні",ROUND('Дані'!G41*'Дані'!H41+'Дані'!I41,3),"")</x:f>
      </x:c>
      <x:c r="F40" s="12" t="str">
        <x:f>IF('Дані'!L41="Поля коректні",ROUND(E40+'Дані'!G41*'Дані'!J41,3),"")</x:f>
      </x:c>
      <x:c r="G40" s="12" t="str">
        <x:f>IF('Дані'!L41="Поля коректні",IF(D40&lt;=E40,ROUND(ROUNDUP(MAX(0,ROUND(F40*1000,0)-ROUND(D40*1000,0))/ROUND('Дані'!K41*1000,0),0)*ROUND('Дані'!K41*1000,0)/1000,3),0),"")</x:f>
      </x:c>
      <x:c r="H40" s="11" t="str">
        <x:f>IF('Дані'!L41="","",IF('Дані'!L41&lt;&gt;"Поля коректні",'Дані'!L41,IF(D40&lt;=E40,IF(G40&gt;0,"Розгляньте замовлення","На межі: обсяг 0"),"Вище порогу")))</x:f>
      </x:c>
      <x:c r="I40" s="11" t="str">
        <x:f>IF('Дані'!L41="Поля коректні",IF(ROUND('Дані'!D41-'Дані'!E41,3)&lt;ROUND('Дані'!G41*'Дані'!H41,3),"Перевірте дефіцит до поставки","Звірте строки поставок"),"")</x:f>
      </x:c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</x:row>
  </x:sheetData>
  <x:mergeCells>
    <x:mergeCell ref="A1:F1"/>
    <x:mergeCell ref="A2:F2"/>
    <x:mergeCell ref="A6:I6"/>
    <x:mergeCell ref="A7:I7"/>
    <x:mergeCell ref="A8:I8"/>
  </x:mergeCells>
  <x:pageMargins left="0.7" right="0.7" top="0.75" bottom="0.75" header="0.3" footer="0.3"/>
  <x:drawing xmlns:r="http://schemas.openxmlformats.org/officeDocument/2006/relationships" r:id="Rf9f08d2d1f184fc5"/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11" topLeftCell="C12" activePane="bottomRight" state="frozen"/>
    </x:sheetView>
  </x:sheetViews>
  <x:sheetFormatPr defaultRowHeight="15"/>
  <x:cols>
    <x:col min="1" max="1" width="18.1299991607666" hidden="0" customWidth="1"/>
    <x:col min="2" max="2" width="23.75" hidden="0" customWidth="1"/>
    <x:col min="3" max="3" width="13.75" hidden="0" customWidth="1"/>
    <x:col min="4" max="4" width="18.75" hidden="0" customWidth="1"/>
    <x:col min="5" max="5" width="18.75" hidden="0" customWidth="1"/>
    <x:col min="6" max="6" width="23.75" hidden="0" customWidth="1"/>
    <x:col min="7" max="7" width="19.3799991607666" hidden="0" customWidth="1"/>
    <x:col min="8" max="8" width="20" hidden="0" customWidth="1"/>
    <x:col min="9" max="9" width="19.3799991607666" hidden="0" customWidth="1"/>
    <x:col min="10" max="10" width="21.25" hidden="0" customWidth="1"/>
    <x:col min="11" max="11" width="21.25" hidden="0" customWidth="1"/>
    <x:col min="12" max="12" width="27.5" hidden="0" customWidth="1"/>
  </x:cols>
  <x:sheetData>
    <x:row r="1">
      <x:c r="A1" s="2" t="str">
        <x:v>Дані для планування</x:v>
      </x:c>
      <x:c r="B1" s="2"/>
      <x:c r="C1" s="2"/>
      <x:c r="D1" s="2"/>
      <x:c r="E1" s="2"/>
      <x:c r="F1" s="2"/>
      <x:c r="G1" s="2"/>
      <x:c r="H1" s="2"/>
      <x:c r="I1" s="2"/>
      <x:c r="J1" s="2"/>
      <x:c r="K1" s="1"/>
      <x:c r="L1" s="1"/>
    </x:row>
    <x:row r="2">
      <x:c r="A2" s="1" t="str">
        <x:v>Усі кількості на рядок використовуйте в однакових одиницях. Невідоме не дорівнює нулю.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</x:row>
    <x:row r="4">
      <x:c r="A4" s="1" t="str">
        <x:v>Дата плану</x:v>
      </x:c>
      <x:c r="B4" s="14"/>
      <x:c r="C4" s="1"/>
      <x:c r="D4" s="1" t="str">
        <x:f>IF(NOT(ISNUMBER(B4)),"Вкажіть дату",IF(OR(B4&lt;1,B4&gt;2958465,B4&lt;&gt;INT(B4)),"Перевірте дату","Готово"))</x:f>
        <x:v>Вкажіть дату</x:v>
      </x:c>
      <x:c r="E4" s="1"/>
      <x:c r="F4" s="1"/>
      <x:c r="G4" s="1"/>
      <x:c r="H4" s="1"/>
      <x:c r="I4" s="1"/>
      <x:c r="J4" s="1"/>
      <x:c r="K4" s="1"/>
      <x:c r="L4" s="1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>
      <x:c r="A6" s="1" t="str">
        <x:v>Поставки: лише підтверджені до кінця строку постачання. Не рахуйте їх у наявному залишку повторно.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</x:row>
    <x:row r="7">
      <x:c r="A7" s="1" t="str">
        <x:v>Середній попит не повинен повторно включати окремо зарезервовані одиниці. Дані та строки звіряйте вручну.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</x:row>
    <x:row r="8">
      <x:c r="A8" s="1" t="str">
        <x:v>Кратність: крок замовлення. Мінімальне замовлення та можливий дефіцит до поставки перевірте окремо.</x:v>
      </x:c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</x:row>
    <x:row r="10">
      <x:c r="A10" s="1"/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</x:row>
    <x:row r="11" ht="55" customHeight="1">
      <x:c r="A11" s="8" t="str">
        <x:v>Код</x:v>
      </x:c>
      <x:c r="B11" s="8" t="str">
        <x:v>Позиція</x:v>
      </x:c>
      <x:c r="C11" s="8" t="str">
        <x:v>Одиниця</x:v>
      </x:c>
      <x:c r="D11" s="8" t="str">
        <x:v>Фізичний запас</x:v>
      </x:c>
      <x:c r="E11" s="8" t="str">
        <x:v>Окремий резерв</x:v>
      </x:c>
      <x:c r="F11" s="8" t="str">
        <x:v>Підтверджені поставки до строку</x:v>
      </x:c>
      <x:c r="G11" s="8" t="str">
        <x:v>Попит за день</x:v>
      </x:c>
      <x:c r="H11" s="8" t="str">
        <x:v>Строк поставки, днів</x:v>
      </x:c>
      <x:c r="I11" s="8" t="str">
        <x:v>Страховий запас</x:v>
      </x:c>
      <x:c r="J11" s="8" t="str">
        <x:v>Додаткове покриття, днів</x:v>
      </x:c>
      <x:c r="K11" s="8" t="str">
        <x:v>Кратність замовлення</x:v>
      </x:c>
      <x:c r="L11" s="8" t="str">
        <x:v>Перевірка</x:v>
      </x:c>
    </x:row>
    <x:row r="12" ht="38" customHeight="1">
      <x:c r="A12" s="16"/>
      <x:c r="B12" s="16"/>
      <x:c r="C12" s="16"/>
      <x:c r="D12" s="17"/>
      <x:c r="E12" s="17"/>
      <x:c r="F12" s="17"/>
      <x:c r="G12" s="17"/>
      <x:c r="H12" s="16"/>
      <x:c r="I12" s="17"/>
      <x:c r="J12" s="16"/>
      <x:c r="K12" s="17"/>
      <x:c r="L12" s="11" t="str">
        <x:f>IF(COUNTA(A12:K12)=0,"",IF($D$4&lt;&gt;"Готово","Перевірте дату",IF(OR(NOT(ISTEXT(A12)),LEN(TRIM(A12))=0),"Вкажіть код",IF(A12&lt;&gt;TRIM(A12),"Приберіть пробіли коду",IF(OR(ISNUMBER(FIND("~",A12)),ISNUMBER(FIND("*",A12)),ISNUMBER(FIND("?",A12)),ISNUMBER(FIND("&lt;",A12)),ISNUMBER(FIND("&gt;",A12)),ISNUMBER(FIND("=",A12))),"Код має спецсимвол",IF(COUNTIF($A$12:$A$41,"="&amp;A12)&gt;1,"Код повторюється",IF(OR(NOT(ISTEXT(B12)),LEN(TRIM(B12))=0),"Вкажіть назву",IF(OR(NOT(ISTEXT(C12)),LEN(TRIM(C12))=0),"Вкажіть одиницю",IF(OR(NOT(ISNUMBER(D12)),NOT(ISNUMBER(E12)),NOT(ISNUMBER(F12)),NOT(ISNUMBER(G12)),NOT(ISNUMBER(H12)),NOT(ISNUMBER(I12)),NOT(ISNUMBER(J12)),NOT(ISNUMBER(K12))),"Заповніть усі числа",IF(OR(D12&lt;0,D12&gt;1000000,ROUND(D12,3)&lt;&gt;D12,E12&lt;0,E12&gt;1000000,ROUND(E12,3)&lt;&gt;E12,F12&lt;0,F12&gt;1000000,ROUND(F12,3)&lt;&gt;F12,G12&lt;0,G12&gt;1000000,ROUND(G12,3)&lt;&gt;G12,I12&lt;0,I12&gt;1000000,ROUND(I12,3)&lt;&gt;I12),"Перевірте кількості",IF(OR(H12&lt;0,H12&gt;365,H12&lt;&gt;INT(H12),J12&lt;0,J12&gt;365,J12&lt;&gt;INT(J12)),"Перевірте дні",IF(OR(K12&lt;0.001,K12&gt;1000000,ROUND(K12,3)&lt;&gt;K12),"Перевірте кратність","Поля коректні"))))))))))))</x:f>
      </x:c>
    </x:row>
    <x:row r="13" ht="38" customHeight="1">
      <x:c r="A13" s="16"/>
      <x:c r="B13" s="16"/>
      <x:c r="C13" s="16"/>
      <x:c r="D13" s="17"/>
      <x:c r="E13" s="17"/>
      <x:c r="F13" s="17"/>
      <x:c r="G13" s="17"/>
      <x:c r="H13" s="16"/>
      <x:c r="I13" s="17"/>
      <x:c r="J13" s="16"/>
      <x:c r="K13" s="17"/>
      <x:c r="L13" s="11" t="str">
        <x:f>IF(COUNTA(A13:K13)=0,"",IF($D$4&lt;&gt;"Готово","Перевірте дату",IF(OR(NOT(ISTEXT(A13)),LEN(TRIM(A13))=0),"Вкажіть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спецсимвол",IF(COUNTIF($A$12:$A$41,"="&amp;A13)&gt;1,"Код повторюється",IF(OR(NOT(ISTEXT(B13)),LEN(TRIM(B13))=0),"Вкажіть назву",IF(OR(NOT(ISTEXT(C13)),LEN(TRIM(C13))=0),"Вкажіть одиницю",IF(OR(NOT(ISNUMBER(D13)),NOT(ISNUMBER(E13)),NOT(ISNUMBER(F13)),NOT(ISNUMBER(G13)),NOT(ISNUMBER(H13)),NOT(ISNUMBER(I13)),NOT(ISNUMBER(J13)),NOT(ISNUMBER(K13))),"Заповніть усі числа",IF(OR(D13&lt;0,D13&gt;1000000,ROUND(D13,3)&lt;&gt;D13,E13&lt;0,E13&gt;1000000,ROUND(E13,3)&lt;&gt;E13,F13&lt;0,F13&gt;1000000,ROUND(F13,3)&lt;&gt;F13,G13&lt;0,G13&gt;1000000,ROUND(G13,3)&lt;&gt;G13,I13&lt;0,I13&gt;1000000,ROUND(I13,3)&lt;&gt;I13),"Перевірте кількості",IF(OR(H13&lt;0,H13&gt;365,H13&lt;&gt;INT(H13),J13&lt;0,J13&gt;365,J13&lt;&gt;INT(J13)),"Перевірте дні",IF(OR(K13&lt;0.001,K13&gt;1000000,ROUND(K13,3)&lt;&gt;K13),"Перевірте кратність","Поля коректні"))))))))))))</x:f>
      </x:c>
    </x:row>
    <x:row r="14" ht="38" customHeight="1">
      <x:c r="A14" s="16"/>
      <x:c r="B14" s="16"/>
      <x:c r="C14" s="16"/>
      <x:c r="D14" s="17"/>
      <x:c r="E14" s="17"/>
      <x:c r="F14" s="17"/>
      <x:c r="G14" s="17"/>
      <x:c r="H14" s="16"/>
      <x:c r="I14" s="17"/>
      <x:c r="J14" s="16"/>
      <x:c r="K14" s="17"/>
      <x:c r="L14" s="11" t="str">
        <x:f>IF(COUNTA(A14:K14)=0,"",IF($D$4&lt;&gt;"Готово","Перевірте дату",IF(OR(NOT(ISTEXT(A14)),LEN(TRIM(A14))=0),"Вкажіть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спецсимвол",IF(COUNTIF($A$12:$A$41,"="&amp;A14)&gt;1,"Код повторюється",IF(OR(NOT(ISTEXT(B14)),LEN(TRIM(B14))=0),"Вкажіть назву",IF(OR(NOT(ISTEXT(C14)),LEN(TRIM(C14))=0),"Вкажіть одиницю",IF(OR(NOT(ISNUMBER(D14)),NOT(ISNUMBER(E14)),NOT(ISNUMBER(F14)),NOT(ISNUMBER(G14)),NOT(ISNUMBER(H14)),NOT(ISNUMBER(I14)),NOT(ISNUMBER(J14)),NOT(ISNUMBER(K14))),"Заповніть усі числа",IF(OR(D14&lt;0,D14&gt;1000000,ROUND(D14,3)&lt;&gt;D14,E14&lt;0,E14&gt;1000000,ROUND(E14,3)&lt;&gt;E14,F14&lt;0,F14&gt;1000000,ROUND(F14,3)&lt;&gt;F14,G14&lt;0,G14&gt;1000000,ROUND(G14,3)&lt;&gt;G14,I14&lt;0,I14&gt;1000000,ROUND(I14,3)&lt;&gt;I14),"Перевірте кількості",IF(OR(H14&lt;0,H14&gt;365,H14&lt;&gt;INT(H14),J14&lt;0,J14&gt;365,J14&lt;&gt;INT(J14)),"Перевірте дні",IF(OR(K14&lt;0.001,K14&gt;1000000,ROUND(K14,3)&lt;&gt;K14),"Перевірте кратність","Поля коректні"))))))))))))</x:f>
      </x:c>
    </x:row>
    <x:row r="15" ht="38" customHeight="1">
      <x:c r="A15" s="16"/>
      <x:c r="B15" s="16"/>
      <x:c r="C15" s="16"/>
      <x:c r="D15" s="17"/>
      <x:c r="E15" s="17"/>
      <x:c r="F15" s="17"/>
      <x:c r="G15" s="17"/>
      <x:c r="H15" s="16"/>
      <x:c r="I15" s="17"/>
      <x:c r="J15" s="16"/>
      <x:c r="K15" s="17"/>
      <x:c r="L15" s="11" t="str">
        <x:f>IF(COUNTA(A15:K15)=0,"",IF($D$4&lt;&gt;"Готово","Перевірте дату",IF(OR(NOT(ISTEXT(A15)),LEN(TRIM(A15))=0),"Вкажіть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спецсимвол",IF(COUNTIF($A$12:$A$41,"="&amp;A15)&gt;1,"Код повторюється",IF(OR(NOT(ISTEXT(B15)),LEN(TRIM(B15))=0),"Вкажіть назву",IF(OR(NOT(ISTEXT(C15)),LEN(TRIM(C15))=0),"Вкажіть одиницю",IF(OR(NOT(ISNUMBER(D15)),NOT(ISNUMBER(E15)),NOT(ISNUMBER(F15)),NOT(ISNUMBER(G15)),NOT(ISNUMBER(H15)),NOT(ISNUMBER(I15)),NOT(ISNUMBER(J15)),NOT(ISNUMBER(K15))),"Заповніть усі числа",IF(OR(D15&lt;0,D15&gt;1000000,ROUND(D15,3)&lt;&gt;D15,E15&lt;0,E15&gt;1000000,ROUND(E15,3)&lt;&gt;E15,F15&lt;0,F15&gt;1000000,ROUND(F15,3)&lt;&gt;F15,G15&lt;0,G15&gt;1000000,ROUND(G15,3)&lt;&gt;G15,I15&lt;0,I15&gt;1000000,ROUND(I15,3)&lt;&gt;I15),"Перевірте кількості",IF(OR(H15&lt;0,H15&gt;365,H15&lt;&gt;INT(H15),J15&lt;0,J15&gt;365,J15&lt;&gt;INT(J15)),"Перевірте дні",IF(OR(K15&lt;0.001,K15&gt;1000000,ROUND(K15,3)&lt;&gt;K15),"Перевірте кратність","Поля коректні"))))))))))))</x:f>
      </x:c>
    </x:row>
    <x:row r="16" ht="38" customHeight="1">
      <x:c r="A16" s="16"/>
      <x:c r="B16" s="16"/>
      <x:c r="C16" s="16"/>
      <x:c r="D16" s="17"/>
      <x:c r="E16" s="17"/>
      <x:c r="F16" s="17"/>
      <x:c r="G16" s="17"/>
      <x:c r="H16" s="16"/>
      <x:c r="I16" s="17"/>
      <x:c r="J16" s="16"/>
      <x:c r="K16" s="17"/>
      <x:c r="L16" s="11" t="str">
        <x:f>IF(COUNTA(A16:K16)=0,"",IF($D$4&lt;&gt;"Готово","Перевірте дату",IF(OR(NOT(ISTEXT(A16)),LEN(TRIM(A16))=0),"Вкажіть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спецсимвол",IF(COUNTIF($A$12:$A$41,"="&amp;A16)&gt;1,"Код повторюється",IF(OR(NOT(ISTEXT(B16)),LEN(TRIM(B16))=0),"Вкажіть назву",IF(OR(NOT(ISTEXT(C16)),LEN(TRIM(C16))=0),"Вкажіть одиницю",IF(OR(NOT(ISNUMBER(D16)),NOT(ISNUMBER(E16)),NOT(ISNUMBER(F16)),NOT(ISNUMBER(G16)),NOT(ISNUMBER(H16)),NOT(ISNUMBER(I16)),NOT(ISNUMBER(J16)),NOT(ISNUMBER(K16))),"Заповніть усі числа",IF(OR(D16&lt;0,D16&gt;1000000,ROUND(D16,3)&lt;&gt;D16,E16&lt;0,E16&gt;1000000,ROUND(E16,3)&lt;&gt;E16,F16&lt;0,F16&gt;1000000,ROUND(F16,3)&lt;&gt;F16,G16&lt;0,G16&gt;1000000,ROUND(G16,3)&lt;&gt;G16,I16&lt;0,I16&gt;1000000,ROUND(I16,3)&lt;&gt;I16),"Перевірте кількості",IF(OR(H16&lt;0,H16&gt;365,H16&lt;&gt;INT(H16),J16&lt;0,J16&gt;365,J16&lt;&gt;INT(J16)),"Перевірте дні",IF(OR(K16&lt;0.001,K16&gt;1000000,ROUND(K16,3)&lt;&gt;K16),"Перевірте кратність","Поля коректні"))))))))))))</x:f>
      </x:c>
    </x:row>
    <x:row r="17" ht="38" customHeight="1">
      <x:c r="A17" s="16"/>
      <x:c r="B17" s="16"/>
      <x:c r="C17" s="16"/>
      <x:c r="D17" s="17"/>
      <x:c r="E17" s="17"/>
      <x:c r="F17" s="17"/>
      <x:c r="G17" s="17"/>
      <x:c r="H17" s="16"/>
      <x:c r="I17" s="17"/>
      <x:c r="J17" s="16"/>
      <x:c r="K17" s="17"/>
      <x:c r="L17" s="11" t="str">
        <x:f>IF(COUNTA(A17:K17)=0,"",IF($D$4&lt;&gt;"Готово","Перевірте дату",IF(OR(NOT(ISTEXT(A17)),LEN(TRIM(A17))=0),"Вкажіть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спецсимвол",IF(COUNTIF($A$12:$A$41,"="&amp;A17)&gt;1,"Код повторюється",IF(OR(NOT(ISTEXT(B17)),LEN(TRIM(B17))=0),"Вкажіть назву",IF(OR(NOT(ISTEXT(C17)),LEN(TRIM(C17))=0),"Вкажіть одиницю",IF(OR(NOT(ISNUMBER(D17)),NOT(ISNUMBER(E17)),NOT(ISNUMBER(F17)),NOT(ISNUMBER(G17)),NOT(ISNUMBER(H17)),NOT(ISNUMBER(I17)),NOT(ISNUMBER(J17)),NOT(ISNUMBER(K17))),"Заповніть усі числа",IF(OR(D17&lt;0,D17&gt;1000000,ROUND(D17,3)&lt;&gt;D17,E17&lt;0,E17&gt;1000000,ROUND(E17,3)&lt;&gt;E17,F17&lt;0,F17&gt;1000000,ROUND(F17,3)&lt;&gt;F17,G17&lt;0,G17&gt;1000000,ROUND(G17,3)&lt;&gt;G17,I17&lt;0,I17&gt;1000000,ROUND(I17,3)&lt;&gt;I17),"Перевірте кількості",IF(OR(H17&lt;0,H17&gt;365,H17&lt;&gt;INT(H17),J17&lt;0,J17&gt;365,J17&lt;&gt;INT(J17)),"Перевірте дні",IF(OR(K17&lt;0.001,K17&gt;1000000,ROUND(K17,3)&lt;&gt;K17),"Перевірте кратність","Поля коректні"))))))))))))</x:f>
      </x:c>
    </x:row>
    <x:row r="18" ht="38" customHeight="1">
      <x:c r="A18" s="16"/>
      <x:c r="B18" s="16"/>
      <x:c r="C18" s="16"/>
      <x:c r="D18" s="17"/>
      <x:c r="E18" s="17"/>
      <x:c r="F18" s="17"/>
      <x:c r="G18" s="17"/>
      <x:c r="H18" s="16"/>
      <x:c r="I18" s="17"/>
      <x:c r="J18" s="16"/>
      <x:c r="K18" s="17"/>
      <x:c r="L18" s="11" t="str">
        <x:f>IF(COUNTA(A18:K18)=0,"",IF($D$4&lt;&gt;"Готово","Перевірте дату",IF(OR(NOT(ISTEXT(A18)),LEN(TRIM(A18))=0),"Вкажіть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спецсимвол",IF(COUNTIF($A$12:$A$41,"="&amp;A18)&gt;1,"Код повторюється",IF(OR(NOT(ISTEXT(B18)),LEN(TRIM(B18))=0),"Вкажіть назву",IF(OR(NOT(ISTEXT(C18)),LEN(TRIM(C18))=0),"Вкажіть одиницю",IF(OR(NOT(ISNUMBER(D18)),NOT(ISNUMBER(E18)),NOT(ISNUMBER(F18)),NOT(ISNUMBER(G18)),NOT(ISNUMBER(H18)),NOT(ISNUMBER(I18)),NOT(ISNUMBER(J18)),NOT(ISNUMBER(K18))),"Заповніть усі числа",IF(OR(D18&lt;0,D18&gt;1000000,ROUND(D18,3)&lt;&gt;D18,E18&lt;0,E18&gt;1000000,ROUND(E18,3)&lt;&gt;E18,F18&lt;0,F18&gt;1000000,ROUND(F18,3)&lt;&gt;F18,G18&lt;0,G18&gt;1000000,ROUND(G18,3)&lt;&gt;G18,I18&lt;0,I18&gt;1000000,ROUND(I18,3)&lt;&gt;I18),"Перевірте кількості",IF(OR(H18&lt;0,H18&gt;365,H18&lt;&gt;INT(H18),J18&lt;0,J18&gt;365,J18&lt;&gt;INT(J18)),"Перевірте дні",IF(OR(K18&lt;0.001,K18&gt;1000000,ROUND(K18,3)&lt;&gt;K18),"Перевірте кратність","Поля коректні"))))))))))))</x:f>
      </x:c>
    </x:row>
    <x:row r="19" ht="38" customHeight="1">
      <x:c r="A19" s="16"/>
      <x:c r="B19" s="16"/>
      <x:c r="C19" s="16"/>
      <x:c r="D19" s="17"/>
      <x:c r="E19" s="17"/>
      <x:c r="F19" s="17"/>
      <x:c r="G19" s="17"/>
      <x:c r="H19" s="16"/>
      <x:c r="I19" s="17"/>
      <x:c r="J19" s="16"/>
      <x:c r="K19" s="17"/>
      <x:c r="L19" s="11" t="str">
        <x:f>IF(COUNTA(A19:K19)=0,"",IF($D$4&lt;&gt;"Готово","Перевірте дату",IF(OR(NOT(ISTEXT(A19)),LEN(TRIM(A19))=0),"Вкажіть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спецсимвол",IF(COUNTIF($A$12:$A$41,"="&amp;A19)&gt;1,"Код повторюється",IF(OR(NOT(ISTEXT(B19)),LEN(TRIM(B19))=0),"Вкажіть назву",IF(OR(NOT(ISTEXT(C19)),LEN(TRIM(C19))=0),"Вкажіть одиницю",IF(OR(NOT(ISNUMBER(D19)),NOT(ISNUMBER(E19)),NOT(ISNUMBER(F19)),NOT(ISNUMBER(G19)),NOT(ISNUMBER(H19)),NOT(ISNUMBER(I19)),NOT(ISNUMBER(J19)),NOT(ISNUMBER(K19))),"Заповніть усі числа",IF(OR(D19&lt;0,D19&gt;1000000,ROUND(D19,3)&lt;&gt;D19,E19&lt;0,E19&gt;1000000,ROUND(E19,3)&lt;&gt;E19,F19&lt;0,F19&gt;1000000,ROUND(F19,3)&lt;&gt;F19,G19&lt;0,G19&gt;1000000,ROUND(G19,3)&lt;&gt;G19,I19&lt;0,I19&gt;1000000,ROUND(I19,3)&lt;&gt;I19),"Перевірте кількості",IF(OR(H19&lt;0,H19&gt;365,H19&lt;&gt;INT(H19),J19&lt;0,J19&gt;365,J19&lt;&gt;INT(J19)),"Перевірте дні",IF(OR(K19&lt;0.001,K19&gt;1000000,ROUND(K19,3)&lt;&gt;K19),"Перевірте кратність","Поля коректні"))))))))))))</x:f>
      </x:c>
    </x:row>
    <x:row r="20" ht="38" customHeight="1">
      <x:c r="A20" s="16"/>
      <x:c r="B20" s="16"/>
      <x:c r="C20" s="16"/>
      <x:c r="D20" s="17"/>
      <x:c r="E20" s="17"/>
      <x:c r="F20" s="17"/>
      <x:c r="G20" s="17"/>
      <x:c r="H20" s="16"/>
      <x:c r="I20" s="17"/>
      <x:c r="J20" s="16"/>
      <x:c r="K20" s="17"/>
      <x:c r="L20" s="11" t="str">
        <x:f>IF(COUNTA(A20:K20)=0,"",IF($D$4&lt;&gt;"Готово","Перевірте дату",IF(OR(NOT(ISTEXT(A20)),LEN(TRIM(A20))=0),"Вкажіть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спецсимвол",IF(COUNTIF($A$12:$A$41,"="&amp;A20)&gt;1,"Код повторюється",IF(OR(NOT(ISTEXT(B20)),LEN(TRIM(B20))=0),"Вкажіть назву",IF(OR(NOT(ISTEXT(C20)),LEN(TRIM(C20))=0),"Вкажіть одиницю",IF(OR(NOT(ISNUMBER(D20)),NOT(ISNUMBER(E20)),NOT(ISNUMBER(F20)),NOT(ISNUMBER(G20)),NOT(ISNUMBER(H20)),NOT(ISNUMBER(I20)),NOT(ISNUMBER(J20)),NOT(ISNUMBER(K20))),"Заповніть усі числа",IF(OR(D20&lt;0,D20&gt;1000000,ROUND(D20,3)&lt;&gt;D20,E20&lt;0,E20&gt;1000000,ROUND(E20,3)&lt;&gt;E20,F20&lt;0,F20&gt;1000000,ROUND(F20,3)&lt;&gt;F20,G20&lt;0,G20&gt;1000000,ROUND(G20,3)&lt;&gt;G20,I20&lt;0,I20&gt;1000000,ROUND(I20,3)&lt;&gt;I20),"Перевірте кількості",IF(OR(H20&lt;0,H20&gt;365,H20&lt;&gt;INT(H20),J20&lt;0,J20&gt;365,J20&lt;&gt;INT(J20)),"Перевірте дні",IF(OR(K20&lt;0.001,K20&gt;1000000,ROUND(K20,3)&lt;&gt;K20),"Перевірте кратність","Поля коректні"))))))))))))</x:f>
      </x:c>
    </x:row>
    <x:row r="21" ht="38" customHeight="1">
      <x:c r="A21" s="16"/>
      <x:c r="B21" s="16"/>
      <x:c r="C21" s="16"/>
      <x:c r="D21" s="17"/>
      <x:c r="E21" s="17"/>
      <x:c r="F21" s="17"/>
      <x:c r="G21" s="17"/>
      <x:c r="H21" s="16"/>
      <x:c r="I21" s="17"/>
      <x:c r="J21" s="16"/>
      <x:c r="K21" s="17"/>
      <x:c r="L21" s="11" t="str">
        <x:f>IF(COUNTA(A21:K21)=0,"",IF($D$4&lt;&gt;"Готово","Перевірте дату",IF(OR(NOT(ISTEXT(A21)),LEN(TRIM(A21))=0),"Вкажіть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спецсимвол",IF(COUNTIF($A$12:$A$41,"="&amp;A21)&gt;1,"Код повторюється",IF(OR(NOT(ISTEXT(B21)),LEN(TRIM(B21))=0),"Вкажіть назву",IF(OR(NOT(ISTEXT(C21)),LEN(TRIM(C21))=0),"Вкажіть одиницю",IF(OR(NOT(ISNUMBER(D21)),NOT(ISNUMBER(E21)),NOT(ISNUMBER(F21)),NOT(ISNUMBER(G21)),NOT(ISNUMBER(H21)),NOT(ISNUMBER(I21)),NOT(ISNUMBER(J21)),NOT(ISNUMBER(K21))),"Заповніть усі числа",IF(OR(D21&lt;0,D21&gt;1000000,ROUND(D21,3)&lt;&gt;D21,E21&lt;0,E21&gt;1000000,ROUND(E21,3)&lt;&gt;E21,F21&lt;0,F21&gt;1000000,ROUND(F21,3)&lt;&gt;F21,G21&lt;0,G21&gt;1000000,ROUND(G21,3)&lt;&gt;G21,I21&lt;0,I21&gt;1000000,ROUND(I21,3)&lt;&gt;I21),"Перевірте кількості",IF(OR(H21&lt;0,H21&gt;365,H21&lt;&gt;INT(H21),J21&lt;0,J21&gt;365,J21&lt;&gt;INT(J21)),"Перевірте дні",IF(OR(K21&lt;0.001,K21&gt;1000000,ROUND(K21,3)&lt;&gt;K21),"Перевірте кратність","Поля коректні"))))))))))))</x:f>
      </x:c>
    </x:row>
    <x:row r="22" ht="38" customHeight="1">
      <x:c r="A22" s="16"/>
      <x:c r="B22" s="16"/>
      <x:c r="C22" s="16"/>
      <x:c r="D22" s="17"/>
      <x:c r="E22" s="17"/>
      <x:c r="F22" s="17"/>
      <x:c r="G22" s="17"/>
      <x:c r="H22" s="16"/>
      <x:c r="I22" s="17"/>
      <x:c r="J22" s="16"/>
      <x:c r="K22" s="17"/>
      <x:c r="L22" s="11" t="str">
        <x:f>IF(COUNTA(A22:K22)=0,"",IF($D$4&lt;&gt;"Готово","Перевірте дату",IF(OR(NOT(ISTEXT(A22)),LEN(TRIM(A22))=0),"Вкажіть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спецсимвол",IF(COUNTIF($A$12:$A$41,"="&amp;A22)&gt;1,"Код повторюється",IF(OR(NOT(ISTEXT(B22)),LEN(TRIM(B22))=0),"Вкажіть назву",IF(OR(NOT(ISTEXT(C22)),LEN(TRIM(C22))=0),"Вкажіть одиницю",IF(OR(NOT(ISNUMBER(D22)),NOT(ISNUMBER(E22)),NOT(ISNUMBER(F22)),NOT(ISNUMBER(G22)),NOT(ISNUMBER(H22)),NOT(ISNUMBER(I22)),NOT(ISNUMBER(J22)),NOT(ISNUMBER(K22))),"Заповніть усі числа",IF(OR(D22&lt;0,D22&gt;1000000,ROUND(D22,3)&lt;&gt;D22,E22&lt;0,E22&gt;1000000,ROUND(E22,3)&lt;&gt;E22,F22&lt;0,F22&gt;1000000,ROUND(F22,3)&lt;&gt;F22,G22&lt;0,G22&gt;1000000,ROUND(G22,3)&lt;&gt;G22,I22&lt;0,I22&gt;1000000,ROUND(I22,3)&lt;&gt;I22),"Перевірте кількості",IF(OR(H22&lt;0,H22&gt;365,H22&lt;&gt;INT(H22),J22&lt;0,J22&gt;365,J22&lt;&gt;INT(J22)),"Перевірте дні",IF(OR(K22&lt;0.001,K22&gt;1000000,ROUND(K22,3)&lt;&gt;K22),"Перевірте кратність","Поля коректні"))))))))))))</x:f>
      </x:c>
    </x:row>
    <x:row r="23" ht="38" customHeight="1">
      <x:c r="A23" s="16"/>
      <x:c r="B23" s="16"/>
      <x:c r="C23" s="16"/>
      <x:c r="D23" s="17"/>
      <x:c r="E23" s="17"/>
      <x:c r="F23" s="17"/>
      <x:c r="G23" s="17"/>
      <x:c r="H23" s="16"/>
      <x:c r="I23" s="17"/>
      <x:c r="J23" s="16"/>
      <x:c r="K23" s="17"/>
      <x:c r="L23" s="11" t="str">
        <x:f>IF(COUNTA(A23:K23)=0,"",IF($D$4&lt;&gt;"Готово","Перевірте дату",IF(OR(NOT(ISTEXT(A23)),LEN(TRIM(A23))=0),"Вкажіть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спецсимвол",IF(COUNTIF($A$12:$A$41,"="&amp;A23)&gt;1,"Код повторюється",IF(OR(NOT(ISTEXT(B23)),LEN(TRIM(B23))=0),"Вкажіть назву",IF(OR(NOT(ISTEXT(C23)),LEN(TRIM(C23))=0),"Вкажіть одиницю",IF(OR(NOT(ISNUMBER(D23)),NOT(ISNUMBER(E23)),NOT(ISNUMBER(F23)),NOT(ISNUMBER(G23)),NOT(ISNUMBER(H23)),NOT(ISNUMBER(I23)),NOT(ISNUMBER(J23)),NOT(ISNUMBER(K23))),"Заповніть усі числа",IF(OR(D23&lt;0,D23&gt;1000000,ROUND(D23,3)&lt;&gt;D23,E23&lt;0,E23&gt;1000000,ROUND(E23,3)&lt;&gt;E23,F23&lt;0,F23&gt;1000000,ROUND(F23,3)&lt;&gt;F23,G23&lt;0,G23&gt;1000000,ROUND(G23,3)&lt;&gt;G23,I23&lt;0,I23&gt;1000000,ROUND(I23,3)&lt;&gt;I23),"Перевірте кількості",IF(OR(H23&lt;0,H23&gt;365,H23&lt;&gt;INT(H23),J23&lt;0,J23&gt;365,J23&lt;&gt;INT(J23)),"Перевірте дні",IF(OR(K23&lt;0.001,K23&gt;1000000,ROUND(K23,3)&lt;&gt;K23),"Перевірте кратність","Поля коректні"))))))))))))</x:f>
      </x:c>
    </x:row>
    <x:row r="24" ht="38" customHeight="1">
      <x:c r="A24" s="16"/>
      <x:c r="B24" s="16"/>
      <x:c r="C24" s="16"/>
      <x:c r="D24" s="17"/>
      <x:c r="E24" s="17"/>
      <x:c r="F24" s="17"/>
      <x:c r="G24" s="17"/>
      <x:c r="H24" s="16"/>
      <x:c r="I24" s="17"/>
      <x:c r="J24" s="16"/>
      <x:c r="K24" s="17"/>
      <x:c r="L24" s="11" t="str">
        <x:f>IF(COUNTA(A24:K24)=0,"",IF($D$4&lt;&gt;"Готово","Перевірте дату",IF(OR(NOT(ISTEXT(A24)),LEN(TRIM(A24))=0),"Вкажіть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спецсимвол",IF(COUNTIF($A$12:$A$41,"="&amp;A24)&gt;1,"Код повторюється",IF(OR(NOT(ISTEXT(B24)),LEN(TRIM(B24))=0),"Вкажіть назву",IF(OR(NOT(ISTEXT(C24)),LEN(TRIM(C24))=0),"Вкажіть одиницю",IF(OR(NOT(ISNUMBER(D24)),NOT(ISNUMBER(E24)),NOT(ISNUMBER(F24)),NOT(ISNUMBER(G24)),NOT(ISNUMBER(H24)),NOT(ISNUMBER(I24)),NOT(ISNUMBER(J24)),NOT(ISNUMBER(K24))),"Заповніть усі числа",IF(OR(D24&lt;0,D24&gt;1000000,ROUND(D24,3)&lt;&gt;D24,E24&lt;0,E24&gt;1000000,ROUND(E24,3)&lt;&gt;E24,F24&lt;0,F24&gt;1000000,ROUND(F24,3)&lt;&gt;F24,G24&lt;0,G24&gt;1000000,ROUND(G24,3)&lt;&gt;G24,I24&lt;0,I24&gt;1000000,ROUND(I24,3)&lt;&gt;I24),"Перевірте кількості",IF(OR(H24&lt;0,H24&gt;365,H24&lt;&gt;INT(H24),J24&lt;0,J24&gt;365,J24&lt;&gt;INT(J24)),"Перевірте дні",IF(OR(K24&lt;0.001,K24&gt;1000000,ROUND(K24,3)&lt;&gt;K24),"Перевірте кратність","Поля коректні"))))))))))))</x:f>
      </x:c>
    </x:row>
    <x:row r="25" ht="38" customHeight="1">
      <x:c r="A25" s="16"/>
      <x:c r="B25" s="16"/>
      <x:c r="C25" s="16"/>
      <x:c r="D25" s="17"/>
      <x:c r="E25" s="17"/>
      <x:c r="F25" s="17"/>
      <x:c r="G25" s="17"/>
      <x:c r="H25" s="16"/>
      <x:c r="I25" s="17"/>
      <x:c r="J25" s="16"/>
      <x:c r="K25" s="17"/>
      <x:c r="L25" s="11" t="str">
        <x:f>IF(COUNTA(A25:K25)=0,"",IF($D$4&lt;&gt;"Готово","Перевірте дату",IF(OR(NOT(ISTEXT(A25)),LEN(TRIM(A25))=0),"Вкажіть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спецсимвол",IF(COUNTIF($A$12:$A$41,"="&amp;A25)&gt;1,"Код повторюється",IF(OR(NOT(ISTEXT(B25)),LEN(TRIM(B25))=0),"Вкажіть назву",IF(OR(NOT(ISTEXT(C25)),LEN(TRIM(C25))=0),"Вкажіть одиницю",IF(OR(NOT(ISNUMBER(D25)),NOT(ISNUMBER(E25)),NOT(ISNUMBER(F25)),NOT(ISNUMBER(G25)),NOT(ISNUMBER(H25)),NOT(ISNUMBER(I25)),NOT(ISNUMBER(J25)),NOT(ISNUMBER(K25))),"Заповніть усі числа",IF(OR(D25&lt;0,D25&gt;1000000,ROUND(D25,3)&lt;&gt;D25,E25&lt;0,E25&gt;1000000,ROUND(E25,3)&lt;&gt;E25,F25&lt;0,F25&gt;1000000,ROUND(F25,3)&lt;&gt;F25,G25&lt;0,G25&gt;1000000,ROUND(G25,3)&lt;&gt;G25,I25&lt;0,I25&gt;1000000,ROUND(I25,3)&lt;&gt;I25),"Перевірте кількості",IF(OR(H25&lt;0,H25&gt;365,H25&lt;&gt;INT(H25),J25&lt;0,J25&gt;365,J25&lt;&gt;INT(J25)),"Перевірте дні",IF(OR(K25&lt;0.001,K25&gt;1000000,ROUND(K25,3)&lt;&gt;K25),"Перевірте кратність","Поля коректні"))))))))))))</x:f>
      </x:c>
    </x:row>
    <x:row r="26" ht="38" customHeight="1">
      <x:c r="A26" s="16"/>
      <x:c r="B26" s="16"/>
      <x:c r="C26" s="16"/>
      <x:c r="D26" s="17"/>
      <x:c r="E26" s="17"/>
      <x:c r="F26" s="17"/>
      <x:c r="G26" s="17"/>
      <x:c r="H26" s="16"/>
      <x:c r="I26" s="17"/>
      <x:c r="J26" s="16"/>
      <x:c r="K26" s="17"/>
      <x:c r="L26" s="11" t="str">
        <x:f>IF(COUNTA(A26:K26)=0,"",IF($D$4&lt;&gt;"Готово","Перевірте дату",IF(OR(NOT(ISTEXT(A26)),LEN(TRIM(A26))=0),"Вкажіть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спецсимвол",IF(COUNTIF($A$12:$A$41,"="&amp;A26)&gt;1,"Код повторюється",IF(OR(NOT(ISTEXT(B26)),LEN(TRIM(B26))=0),"Вкажіть назву",IF(OR(NOT(ISTEXT(C26)),LEN(TRIM(C26))=0),"Вкажіть одиницю",IF(OR(NOT(ISNUMBER(D26)),NOT(ISNUMBER(E26)),NOT(ISNUMBER(F26)),NOT(ISNUMBER(G26)),NOT(ISNUMBER(H26)),NOT(ISNUMBER(I26)),NOT(ISNUMBER(J26)),NOT(ISNUMBER(K26))),"Заповніть усі числа",IF(OR(D26&lt;0,D26&gt;1000000,ROUND(D26,3)&lt;&gt;D26,E26&lt;0,E26&gt;1000000,ROUND(E26,3)&lt;&gt;E26,F26&lt;0,F26&gt;1000000,ROUND(F26,3)&lt;&gt;F26,G26&lt;0,G26&gt;1000000,ROUND(G26,3)&lt;&gt;G26,I26&lt;0,I26&gt;1000000,ROUND(I26,3)&lt;&gt;I26),"Перевірте кількості",IF(OR(H26&lt;0,H26&gt;365,H26&lt;&gt;INT(H26),J26&lt;0,J26&gt;365,J26&lt;&gt;INT(J26)),"Перевірте дні",IF(OR(K26&lt;0.001,K26&gt;1000000,ROUND(K26,3)&lt;&gt;K26),"Перевірте кратність","Поля коректні"))))))))))))</x:f>
      </x:c>
    </x:row>
    <x:row r="27" ht="38" customHeight="1">
      <x:c r="A27" s="16"/>
      <x:c r="B27" s="16"/>
      <x:c r="C27" s="16"/>
      <x:c r="D27" s="17"/>
      <x:c r="E27" s="17"/>
      <x:c r="F27" s="17"/>
      <x:c r="G27" s="17"/>
      <x:c r="H27" s="16"/>
      <x:c r="I27" s="17"/>
      <x:c r="J27" s="16"/>
      <x:c r="K27" s="17"/>
      <x:c r="L27" s="11" t="str">
        <x:f>IF(COUNTA(A27:K27)=0,"",IF($D$4&lt;&gt;"Готово","Перевірте дату",IF(OR(NOT(ISTEXT(A27)),LEN(TRIM(A27))=0),"Вкажіть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спецсимвол",IF(COUNTIF($A$12:$A$41,"="&amp;A27)&gt;1,"Код повторюється",IF(OR(NOT(ISTEXT(B27)),LEN(TRIM(B27))=0),"Вкажіть назву",IF(OR(NOT(ISTEXT(C27)),LEN(TRIM(C27))=0),"Вкажіть одиницю",IF(OR(NOT(ISNUMBER(D27)),NOT(ISNUMBER(E27)),NOT(ISNUMBER(F27)),NOT(ISNUMBER(G27)),NOT(ISNUMBER(H27)),NOT(ISNUMBER(I27)),NOT(ISNUMBER(J27)),NOT(ISNUMBER(K27))),"Заповніть усі числа",IF(OR(D27&lt;0,D27&gt;1000000,ROUND(D27,3)&lt;&gt;D27,E27&lt;0,E27&gt;1000000,ROUND(E27,3)&lt;&gt;E27,F27&lt;0,F27&gt;1000000,ROUND(F27,3)&lt;&gt;F27,G27&lt;0,G27&gt;1000000,ROUND(G27,3)&lt;&gt;G27,I27&lt;0,I27&gt;1000000,ROUND(I27,3)&lt;&gt;I27),"Перевірте кількості",IF(OR(H27&lt;0,H27&gt;365,H27&lt;&gt;INT(H27),J27&lt;0,J27&gt;365,J27&lt;&gt;INT(J27)),"Перевірте дні",IF(OR(K27&lt;0.001,K27&gt;1000000,ROUND(K27,3)&lt;&gt;K27),"Перевірте кратність","Поля коректні"))))))))))))</x:f>
      </x:c>
    </x:row>
    <x:row r="28" ht="38" customHeight="1">
      <x:c r="A28" s="16"/>
      <x:c r="B28" s="16"/>
      <x:c r="C28" s="16"/>
      <x:c r="D28" s="17"/>
      <x:c r="E28" s="17"/>
      <x:c r="F28" s="17"/>
      <x:c r="G28" s="17"/>
      <x:c r="H28" s="16"/>
      <x:c r="I28" s="17"/>
      <x:c r="J28" s="16"/>
      <x:c r="K28" s="17"/>
      <x:c r="L28" s="11" t="str">
        <x:f>IF(COUNTA(A28:K28)=0,"",IF($D$4&lt;&gt;"Готово","Перевірте дату",IF(OR(NOT(ISTEXT(A28)),LEN(TRIM(A28))=0),"Вкажіть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спецсимвол",IF(COUNTIF($A$12:$A$41,"="&amp;A28)&gt;1,"Код повторюється",IF(OR(NOT(ISTEXT(B28)),LEN(TRIM(B28))=0),"Вкажіть назву",IF(OR(NOT(ISTEXT(C28)),LEN(TRIM(C28))=0),"Вкажіть одиницю",IF(OR(NOT(ISNUMBER(D28)),NOT(ISNUMBER(E28)),NOT(ISNUMBER(F28)),NOT(ISNUMBER(G28)),NOT(ISNUMBER(H28)),NOT(ISNUMBER(I28)),NOT(ISNUMBER(J28)),NOT(ISNUMBER(K28))),"Заповніть усі числа",IF(OR(D28&lt;0,D28&gt;1000000,ROUND(D28,3)&lt;&gt;D28,E28&lt;0,E28&gt;1000000,ROUND(E28,3)&lt;&gt;E28,F28&lt;0,F28&gt;1000000,ROUND(F28,3)&lt;&gt;F28,G28&lt;0,G28&gt;1000000,ROUND(G28,3)&lt;&gt;G28,I28&lt;0,I28&gt;1000000,ROUND(I28,3)&lt;&gt;I28),"Перевірте кількості",IF(OR(H28&lt;0,H28&gt;365,H28&lt;&gt;INT(H28),J28&lt;0,J28&gt;365,J28&lt;&gt;INT(J28)),"Перевірте дні",IF(OR(K28&lt;0.001,K28&gt;1000000,ROUND(K28,3)&lt;&gt;K28),"Перевірте кратність","Поля коректні"))))))))))))</x:f>
      </x:c>
    </x:row>
    <x:row r="29" ht="38" customHeight="1">
      <x:c r="A29" s="16"/>
      <x:c r="B29" s="16"/>
      <x:c r="C29" s="16"/>
      <x:c r="D29" s="17"/>
      <x:c r="E29" s="17"/>
      <x:c r="F29" s="17"/>
      <x:c r="G29" s="17"/>
      <x:c r="H29" s="16"/>
      <x:c r="I29" s="17"/>
      <x:c r="J29" s="16"/>
      <x:c r="K29" s="17"/>
      <x:c r="L29" s="11" t="str">
        <x:f>IF(COUNTA(A29:K29)=0,"",IF($D$4&lt;&gt;"Готово","Перевірте дату",IF(OR(NOT(ISTEXT(A29)),LEN(TRIM(A29))=0),"Вкажіть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спецсимвол",IF(COUNTIF($A$12:$A$41,"="&amp;A29)&gt;1,"Код повторюється",IF(OR(NOT(ISTEXT(B29)),LEN(TRIM(B29))=0),"Вкажіть назву",IF(OR(NOT(ISTEXT(C29)),LEN(TRIM(C29))=0),"Вкажіть одиницю",IF(OR(NOT(ISNUMBER(D29)),NOT(ISNUMBER(E29)),NOT(ISNUMBER(F29)),NOT(ISNUMBER(G29)),NOT(ISNUMBER(H29)),NOT(ISNUMBER(I29)),NOT(ISNUMBER(J29)),NOT(ISNUMBER(K29))),"Заповніть усі числа",IF(OR(D29&lt;0,D29&gt;1000000,ROUND(D29,3)&lt;&gt;D29,E29&lt;0,E29&gt;1000000,ROUND(E29,3)&lt;&gt;E29,F29&lt;0,F29&gt;1000000,ROUND(F29,3)&lt;&gt;F29,G29&lt;0,G29&gt;1000000,ROUND(G29,3)&lt;&gt;G29,I29&lt;0,I29&gt;1000000,ROUND(I29,3)&lt;&gt;I29),"Перевірте кількості",IF(OR(H29&lt;0,H29&gt;365,H29&lt;&gt;INT(H29),J29&lt;0,J29&gt;365,J29&lt;&gt;INT(J29)),"Перевірте дні",IF(OR(K29&lt;0.001,K29&gt;1000000,ROUND(K29,3)&lt;&gt;K29),"Перевірте кратність","Поля коректні"))))))))))))</x:f>
      </x:c>
    </x:row>
    <x:row r="30" ht="38" customHeight="1">
      <x:c r="A30" s="16"/>
      <x:c r="B30" s="16"/>
      <x:c r="C30" s="16"/>
      <x:c r="D30" s="17"/>
      <x:c r="E30" s="17"/>
      <x:c r="F30" s="17"/>
      <x:c r="G30" s="17"/>
      <x:c r="H30" s="16"/>
      <x:c r="I30" s="17"/>
      <x:c r="J30" s="16"/>
      <x:c r="K30" s="17"/>
      <x:c r="L30" s="11" t="str">
        <x:f>IF(COUNTA(A30:K30)=0,"",IF($D$4&lt;&gt;"Готово","Перевірте дату",IF(OR(NOT(ISTEXT(A30)),LEN(TRIM(A30))=0),"Вкажіть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спецсимвол",IF(COUNTIF($A$12:$A$41,"="&amp;A30)&gt;1,"Код повторюється",IF(OR(NOT(ISTEXT(B30)),LEN(TRIM(B30))=0),"Вкажіть назву",IF(OR(NOT(ISTEXT(C30)),LEN(TRIM(C30))=0),"Вкажіть одиницю",IF(OR(NOT(ISNUMBER(D30)),NOT(ISNUMBER(E30)),NOT(ISNUMBER(F30)),NOT(ISNUMBER(G30)),NOT(ISNUMBER(H30)),NOT(ISNUMBER(I30)),NOT(ISNUMBER(J30)),NOT(ISNUMBER(K30))),"Заповніть усі числа",IF(OR(D30&lt;0,D30&gt;1000000,ROUND(D30,3)&lt;&gt;D30,E30&lt;0,E30&gt;1000000,ROUND(E30,3)&lt;&gt;E30,F30&lt;0,F30&gt;1000000,ROUND(F30,3)&lt;&gt;F30,G30&lt;0,G30&gt;1000000,ROUND(G30,3)&lt;&gt;G30,I30&lt;0,I30&gt;1000000,ROUND(I30,3)&lt;&gt;I30),"Перевірте кількості",IF(OR(H30&lt;0,H30&gt;365,H30&lt;&gt;INT(H30),J30&lt;0,J30&gt;365,J30&lt;&gt;INT(J30)),"Перевірте дні",IF(OR(K30&lt;0.001,K30&gt;1000000,ROUND(K30,3)&lt;&gt;K30),"Перевірте кратність","Поля коректні"))))))))))))</x:f>
      </x:c>
    </x:row>
    <x:row r="31" ht="38" customHeight="1">
      <x:c r="A31" s="16"/>
      <x:c r="B31" s="16"/>
      <x:c r="C31" s="16"/>
      <x:c r="D31" s="17"/>
      <x:c r="E31" s="17"/>
      <x:c r="F31" s="17"/>
      <x:c r="G31" s="17"/>
      <x:c r="H31" s="16"/>
      <x:c r="I31" s="17"/>
      <x:c r="J31" s="16"/>
      <x:c r="K31" s="17"/>
      <x:c r="L31" s="11" t="str">
        <x:f>IF(COUNTA(A31:K31)=0,"",IF($D$4&lt;&gt;"Готово","Перевірте дату",IF(OR(NOT(ISTEXT(A31)),LEN(TRIM(A31))=0),"Вкажіть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спецсимвол",IF(COUNTIF($A$12:$A$41,"="&amp;A31)&gt;1,"Код повторюється",IF(OR(NOT(ISTEXT(B31)),LEN(TRIM(B31))=0),"Вкажіть назву",IF(OR(NOT(ISTEXT(C31)),LEN(TRIM(C31))=0),"Вкажіть одиницю",IF(OR(NOT(ISNUMBER(D31)),NOT(ISNUMBER(E31)),NOT(ISNUMBER(F31)),NOT(ISNUMBER(G31)),NOT(ISNUMBER(H31)),NOT(ISNUMBER(I31)),NOT(ISNUMBER(J31)),NOT(ISNUMBER(K31))),"Заповніть усі числа",IF(OR(D31&lt;0,D31&gt;1000000,ROUND(D31,3)&lt;&gt;D31,E31&lt;0,E31&gt;1000000,ROUND(E31,3)&lt;&gt;E31,F31&lt;0,F31&gt;1000000,ROUND(F31,3)&lt;&gt;F31,G31&lt;0,G31&gt;1000000,ROUND(G31,3)&lt;&gt;G31,I31&lt;0,I31&gt;1000000,ROUND(I31,3)&lt;&gt;I31),"Перевірте кількості",IF(OR(H31&lt;0,H31&gt;365,H31&lt;&gt;INT(H31),J31&lt;0,J31&gt;365,J31&lt;&gt;INT(J31)),"Перевірте дні",IF(OR(K31&lt;0.001,K31&gt;1000000,ROUND(K31,3)&lt;&gt;K31),"Перевірте кратність","Поля коректні"))))))))))))</x:f>
      </x:c>
    </x:row>
    <x:row r="32" ht="38" customHeight="1">
      <x:c r="A32" s="16"/>
      <x:c r="B32" s="16"/>
      <x:c r="C32" s="16"/>
      <x:c r="D32" s="17"/>
      <x:c r="E32" s="17"/>
      <x:c r="F32" s="17"/>
      <x:c r="G32" s="17"/>
      <x:c r="H32" s="16"/>
      <x:c r="I32" s="17"/>
      <x:c r="J32" s="16"/>
      <x:c r="K32" s="17"/>
      <x:c r="L32" s="11" t="str">
        <x:f>IF(COUNTA(A32:K32)=0,"",IF($D$4&lt;&gt;"Готово","Перевірте дату",IF(OR(NOT(ISTEXT(A32)),LEN(TRIM(A32))=0),"Вкажіть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спецсимвол",IF(COUNTIF($A$12:$A$41,"="&amp;A32)&gt;1,"Код повторюється",IF(OR(NOT(ISTEXT(B32)),LEN(TRIM(B32))=0),"Вкажіть назву",IF(OR(NOT(ISTEXT(C32)),LEN(TRIM(C32))=0),"Вкажіть одиницю",IF(OR(NOT(ISNUMBER(D32)),NOT(ISNUMBER(E32)),NOT(ISNUMBER(F32)),NOT(ISNUMBER(G32)),NOT(ISNUMBER(H32)),NOT(ISNUMBER(I32)),NOT(ISNUMBER(J32)),NOT(ISNUMBER(K32))),"Заповніть усі числа",IF(OR(D32&lt;0,D32&gt;1000000,ROUND(D32,3)&lt;&gt;D32,E32&lt;0,E32&gt;1000000,ROUND(E32,3)&lt;&gt;E32,F32&lt;0,F32&gt;1000000,ROUND(F32,3)&lt;&gt;F32,G32&lt;0,G32&gt;1000000,ROUND(G32,3)&lt;&gt;G32,I32&lt;0,I32&gt;1000000,ROUND(I32,3)&lt;&gt;I32),"Перевірте кількості",IF(OR(H32&lt;0,H32&gt;365,H32&lt;&gt;INT(H32),J32&lt;0,J32&gt;365,J32&lt;&gt;INT(J32)),"Перевірте дні",IF(OR(K32&lt;0.001,K32&gt;1000000,ROUND(K32,3)&lt;&gt;K32),"Перевірте кратність","Поля коректні"))))))))))))</x:f>
      </x:c>
    </x:row>
    <x:row r="33" ht="38" customHeight="1">
      <x:c r="A33" s="16"/>
      <x:c r="B33" s="16"/>
      <x:c r="C33" s="16"/>
      <x:c r="D33" s="17"/>
      <x:c r="E33" s="17"/>
      <x:c r="F33" s="17"/>
      <x:c r="G33" s="17"/>
      <x:c r="H33" s="16"/>
      <x:c r="I33" s="17"/>
      <x:c r="J33" s="16"/>
      <x:c r="K33" s="17"/>
      <x:c r="L33" s="11" t="str">
        <x:f>IF(COUNTA(A33:K33)=0,"",IF($D$4&lt;&gt;"Готово","Перевірте дату",IF(OR(NOT(ISTEXT(A33)),LEN(TRIM(A33))=0),"Вкажіть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спецсимвол",IF(COUNTIF($A$12:$A$41,"="&amp;A33)&gt;1,"Код повторюється",IF(OR(NOT(ISTEXT(B33)),LEN(TRIM(B33))=0),"Вкажіть назву",IF(OR(NOT(ISTEXT(C33)),LEN(TRIM(C33))=0),"Вкажіть одиницю",IF(OR(NOT(ISNUMBER(D33)),NOT(ISNUMBER(E33)),NOT(ISNUMBER(F33)),NOT(ISNUMBER(G33)),NOT(ISNUMBER(H33)),NOT(ISNUMBER(I33)),NOT(ISNUMBER(J33)),NOT(ISNUMBER(K33))),"Заповніть усі числа",IF(OR(D33&lt;0,D33&gt;1000000,ROUND(D33,3)&lt;&gt;D33,E33&lt;0,E33&gt;1000000,ROUND(E33,3)&lt;&gt;E33,F33&lt;0,F33&gt;1000000,ROUND(F33,3)&lt;&gt;F33,G33&lt;0,G33&gt;1000000,ROUND(G33,3)&lt;&gt;G33,I33&lt;0,I33&gt;1000000,ROUND(I33,3)&lt;&gt;I33),"Перевірте кількості",IF(OR(H33&lt;0,H33&gt;365,H33&lt;&gt;INT(H33),J33&lt;0,J33&gt;365,J33&lt;&gt;INT(J33)),"Перевірте дні",IF(OR(K33&lt;0.001,K33&gt;1000000,ROUND(K33,3)&lt;&gt;K33),"Перевірте кратність","Поля коректні"))))))))))))</x:f>
      </x:c>
    </x:row>
    <x:row r="34" ht="38" customHeight="1">
      <x:c r="A34" s="16"/>
      <x:c r="B34" s="16"/>
      <x:c r="C34" s="16"/>
      <x:c r="D34" s="17"/>
      <x:c r="E34" s="17"/>
      <x:c r="F34" s="17"/>
      <x:c r="G34" s="17"/>
      <x:c r="H34" s="16"/>
      <x:c r="I34" s="17"/>
      <x:c r="J34" s="16"/>
      <x:c r="K34" s="17"/>
      <x:c r="L34" s="11" t="str">
        <x:f>IF(COUNTA(A34:K34)=0,"",IF($D$4&lt;&gt;"Готово","Перевірте дату",IF(OR(NOT(ISTEXT(A34)),LEN(TRIM(A34))=0),"Вкажіть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спецсимвол",IF(COUNTIF($A$12:$A$41,"="&amp;A34)&gt;1,"Код повторюється",IF(OR(NOT(ISTEXT(B34)),LEN(TRIM(B34))=0),"Вкажіть назву",IF(OR(NOT(ISTEXT(C34)),LEN(TRIM(C34))=0),"Вкажіть одиницю",IF(OR(NOT(ISNUMBER(D34)),NOT(ISNUMBER(E34)),NOT(ISNUMBER(F34)),NOT(ISNUMBER(G34)),NOT(ISNUMBER(H34)),NOT(ISNUMBER(I34)),NOT(ISNUMBER(J34)),NOT(ISNUMBER(K34))),"Заповніть усі числа",IF(OR(D34&lt;0,D34&gt;1000000,ROUND(D34,3)&lt;&gt;D34,E34&lt;0,E34&gt;1000000,ROUND(E34,3)&lt;&gt;E34,F34&lt;0,F34&gt;1000000,ROUND(F34,3)&lt;&gt;F34,G34&lt;0,G34&gt;1000000,ROUND(G34,3)&lt;&gt;G34,I34&lt;0,I34&gt;1000000,ROUND(I34,3)&lt;&gt;I34),"Перевірте кількості",IF(OR(H34&lt;0,H34&gt;365,H34&lt;&gt;INT(H34),J34&lt;0,J34&gt;365,J34&lt;&gt;INT(J34)),"Перевірте дні",IF(OR(K34&lt;0.001,K34&gt;1000000,ROUND(K34,3)&lt;&gt;K34),"Перевірте кратність","Поля коректні"))))))))))))</x:f>
      </x:c>
    </x:row>
    <x:row r="35" ht="38" customHeight="1">
      <x:c r="A35" s="16"/>
      <x:c r="B35" s="16"/>
      <x:c r="C35" s="16"/>
      <x:c r="D35" s="17"/>
      <x:c r="E35" s="17"/>
      <x:c r="F35" s="17"/>
      <x:c r="G35" s="17"/>
      <x:c r="H35" s="16"/>
      <x:c r="I35" s="17"/>
      <x:c r="J35" s="16"/>
      <x:c r="K35" s="17"/>
      <x:c r="L35" s="11" t="str">
        <x:f>IF(COUNTA(A35:K35)=0,"",IF($D$4&lt;&gt;"Готово","Перевірте дату",IF(OR(NOT(ISTEXT(A35)),LEN(TRIM(A35))=0),"Вкажіть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спецсимвол",IF(COUNTIF($A$12:$A$41,"="&amp;A35)&gt;1,"Код повторюється",IF(OR(NOT(ISTEXT(B35)),LEN(TRIM(B35))=0),"Вкажіть назву",IF(OR(NOT(ISTEXT(C35)),LEN(TRIM(C35))=0),"Вкажіть одиницю",IF(OR(NOT(ISNUMBER(D35)),NOT(ISNUMBER(E35)),NOT(ISNUMBER(F35)),NOT(ISNUMBER(G35)),NOT(ISNUMBER(H35)),NOT(ISNUMBER(I35)),NOT(ISNUMBER(J35)),NOT(ISNUMBER(K35))),"Заповніть усі числа",IF(OR(D35&lt;0,D35&gt;1000000,ROUND(D35,3)&lt;&gt;D35,E35&lt;0,E35&gt;1000000,ROUND(E35,3)&lt;&gt;E35,F35&lt;0,F35&gt;1000000,ROUND(F35,3)&lt;&gt;F35,G35&lt;0,G35&gt;1000000,ROUND(G35,3)&lt;&gt;G35,I35&lt;0,I35&gt;1000000,ROUND(I35,3)&lt;&gt;I35),"Перевірте кількості",IF(OR(H35&lt;0,H35&gt;365,H35&lt;&gt;INT(H35),J35&lt;0,J35&gt;365,J35&lt;&gt;INT(J35)),"Перевірте дні",IF(OR(K35&lt;0.001,K35&gt;1000000,ROUND(K35,3)&lt;&gt;K35),"Перевірте кратність","Поля коректні"))))))))))))</x:f>
      </x:c>
    </x:row>
    <x:row r="36" ht="38" customHeight="1">
      <x:c r="A36" s="16"/>
      <x:c r="B36" s="16"/>
      <x:c r="C36" s="16"/>
      <x:c r="D36" s="17"/>
      <x:c r="E36" s="17"/>
      <x:c r="F36" s="17"/>
      <x:c r="G36" s="17"/>
      <x:c r="H36" s="16"/>
      <x:c r="I36" s="17"/>
      <x:c r="J36" s="16"/>
      <x:c r="K36" s="17"/>
      <x:c r="L36" s="11" t="str">
        <x:f>IF(COUNTA(A36:K36)=0,"",IF($D$4&lt;&gt;"Готово","Перевірте дату",IF(OR(NOT(ISTEXT(A36)),LEN(TRIM(A36))=0),"Вкажіть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спецсимвол",IF(COUNTIF($A$12:$A$41,"="&amp;A36)&gt;1,"Код повторюється",IF(OR(NOT(ISTEXT(B36)),LEN(TRIM(B36))=0),"Вкажіть назву",IF(OR(NOT(ISTEXT(C36)),LEN(TRIM(C36))=0),"Вкажіть одиницю",IF(OR(NOT(ISNUMBER(D36)),NOT(ISNUMBER(E36)),NOT(ISNUMBER(F36)),NOT(ISNUMBER(G36)),NOT(ISNUMBER(H36)),NOT(ISNUMBER(I36)),NOT(ISNUMBER(J36)),NOT(ISNUMBER(K36))),"Заповніть усі числа",IF(OR(D36&lt;0,D36&gt;1000000,ROUND(D36,3)&lt;&gt;D36,E36&lt;0,E36&gt;1000000,ROUND(E36,3)&lt;&gt;E36,F36&lt;0,F36&gt;1000000,ROUND(F36,3)&lt;&gt;F36,G36&lt;0,G36&gt;1000000,ROUND(G36,3)&lt;&gt;G36,I36&lt;0,I36&gt;1000000,ROUND(I36,3)&lt;&gt;I36),"Перевірте кількості",IF(OR(H36&lt;0,H36&gt;365,H36&lt;&gt;INT(H36),J36&lt;0,J36&gt;365,J36&lt;&gt;INT(J36)),"Перевірте дні",IF(OR(K36&lt;0.001,K36&gt;1000000,ROUND(K36,3)&lt;&gt;K36),"Перевірте кратність","Поля коректні"))))))))))))</x:f>
      </x:c>
    </x:row>
    <x:row r="37" ht="38" customHeight="1">
      <x:c r="A37" s="16"/>
      <x:c r="B37" s="16"/>
      <x:c r="C37" s="16"/>
      <x:c r="D37" s="17"/>
      <x:c r="E37" s="17"/>
      <x:c r="F37" s="17"/>
      <x:c r="G37" s="17"/>
      <x:c r="H37" s="16"/>
      <x:c r="I37" s="17"/>
      <x:c r="J37" s="16"/>
      <x:c r="K37" s="17"/>
      <x:c r="L37" s="11" t="str">
        <x:f>IF(COUNTA(A37:K37)=0,"",IF($D$4&lt;&gt;"Готово","Перевірте дату",IF(OR(NOT(ISTEXT(A37)),LEN(TRIM(A37))=0),"Вкажіть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спецсимвол",IF(COUNTIF($A$12:$A$41,"="&amp;A37)&gt;1,"Код повторюється",IF(OR(NOT(ISTEXT(B37)),LEN(TRIM(B37))=0),"Вкажіть назву",IF(OR(NOT(ISTEXT(C37)),LEN(TRIM(C37))=0),"Вкажіть одиницю",IF(OR(NOT(ISNUMBER(D37)),NOT(ISNUMBER(E37)),NOT(ISNUMBER(F37)),NOT(ISNUMBER(G37)),NOT(ISNUMBER(H37)),NOT(ISNUMBER(I37)),NOT(ISNUMBER(J37)),NOT(ISNUMBER(K37))),"Заповніть усі числа",IF(OR(D37&lt;0,D37&gt;1000000,ROUND(D37,3)&lt;&gt;D37,E37&lt;0,E37&gt;1000000,ROUND(E37,3)&lt;&gt;E37,F37&lt;0,F37&gt;1000000,ROUND(F37,3)&lt;&gt;F37,G37&lt;0,G37&gt;1000000,ROUND(G37,3)&lt;&gt;G37,I37&lt;0,I37&gt;1000000,ROUND(I37,3)&lt;&gt;I37),"Перевірте кількості",IF(OR(H37&lt;0,H37&gt;365,H37&lt;&gt;INT(H37),J37&lt;0,J37&gt;365,J37&lt;&gt;INT(J37)),"Перевірте дні",IF(OR(K37&lt;0.001,K37&gt;1000000,ROUND(K37,3)&lt;&gt;K37),"Перевірте кратність","Поля коректні"))))))))))))</x:f>
      </x:c>
    </x:row>
    <x:row r="38" ht="38" customHeight="1">
      <x:c r="A38" s="16"/>
      <x:c r="B38" s="16"/>
      <x:c r="C38" s="16"/>
      <x:c r="D38" s="17"/>
      <x:c r="E38" s="17"/>
      <x:c r="F38" s="17"/>
      <x:c r="G38" s="17"/>
      <x:c r="H38" s="16"/>
      <x:c r="I38" s="17"/>
      <x:c r="J38" s="16"/>
      <x:c r="K38" s="17"/>
      <x:c r="L38" s="11" t="str">
        <x:f>IF(COUNTA(A38:K38)=0,"",IF($D$4&lt;&gt;"Готово","Перевірте дату",IF(OR(NOT(ISTEXT(A38)),LEN(TRIM(A38))=0),"Вкажіть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спецсимвол",IF(COUNTIF($A$12:$A$41,"="&amp;A38)&gt;1,"Код повторюється",IF(OR(NOT(ISTEXT(B38)),LEN(TRIM(B38))=0),"Вкажіть назву",IF(OR(NOT(ISTEXT(C38)),LEN(TRIM(C38))=0),"Вкажіть одиницю",IF(OR(NOT(ISNUMBER(D38)),NOT(ISNUMBER(E38)),NOT(ISNUMBER(F38)),NOT(ISNUMBER(G38)),NOT(ISNUMBER(H38)),NOT(ISNUMBER(I38)),NOT(ISNUMBER(J38)),NOT(ISNUMBER(K38))),"Заповніть усі числа",IF(OR(D38&lt;0,D38&gt;1000000,ROUND(D38,3)&lt;&gt;D38,E38&lt;0,E38&gt;1000000,ROUND(E38,3)&lt;&gt;E38,F38&lt;0,F38&gt;1000000,ROUND(F38,3)&lt;&gt;F38,G38&lt;0,G38&gt;1000000,ROUND(G38,3)&lt;&gt;G38,I38&lt;0,I38&gt;1000000,ROUND(I38,3)&lt;&gt;I38),"Перевірте кількості",IF(OR(H38&lt;0,H38&gt;365,H38&lt;&gt;INT(H38),J38&lt;0,J38&gt;365,J38&lt;&gt;INT(J38)),"Перевірте дні",IF(OR(K38&lt;0.001,K38&gt;1000000,ROUND(K38,3)&lt;&gt;K38),"Перевірте кратність","Поля коректні"))))))))))))</x:f>
      </x:c>
    </x:row>
    <x:row r="39" ht="38" customHeight="1">
      <x:c r="A39" s="16"/>
      <x:c r="B39" s="16"/>
      <x:c r="C39" s="16"/>
      <x:c r="D39" s="17"/>
      <x:c r="E39" s="17"/>
      <x:c r="F39" s="17"/>
      <x:c r="G39" s="17"/>
      <x:c r="H39" s="16"/>
      <x:c r="I39" s="17"/>
      <x:c r="J39" s="16"/>
      <x:c r="K39" s="17"/>
      <x:c r="L39" s="11" t="str">
        <x:f>IF(COUNTA(A39:K39)=0,"",IF($D$4&lt;&gt;"Готово","Перевірте дату",IF(OR(NOT(ISTEXT(A39)),LEN(TRIM(A39))=0),"Вкажіть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спецсимвол",IF(COUNTIF($A$12:$A$41,"="&amp;A39)&gt;1,"Код повторюється",IF(OR(NOT(ISTEXT(B39)),LEN(TRIM(B39))=0),"Вкажіть назву",IF(OR(NOT(ISTEXT(C39)),LEN(TRIM(C39))=0),"Вкажіть одиницю",IF(OR(NOT(ISNUMBER(D39)),NOT(ISNUMBER(E39)),NOT(ISNUMBER(F39)),NOT(ISNUMBER(G39)),NOT(ISNUMBER(H39)),NOT(ISNUMBER(I39)),NOT(ISNUMBER(J39)),NOT(ISNUMBER(K39))),"Заповніть усі числа",IF(OR(D39&lt;0,D39&gt;1000000,ROUND(D39,3)&lt;&gt;D39,E39&lt;0,E39&gt;1000000,ROUND(E39,3)&lt;&gt;E39,F39&lt;0,F39&gt;1000000,ROUND(F39,3)&lt;&gt;F39,G39&lt;0,G39&gt;1000000,ROUND(G39,3)&lt;&gt;G39,I39&lt;0,I39&gt;1000000,ROUND(I39,3)&lt;&gt;I39),"Перевірте кількості",IF(OR(H39&lt;0,H39&gt;365,H39&lt;&gt;INT(H39),J39&lt;0,J39&gt;365,J39&lt;&gt;INT(J39)),"Перевірте дні",IF(OR(K39&lt;0.001,K39&gt;1000000,ROUND(K39,3)&lt;&gt;K39),"Перевірте кратність","Поля коректні"))))))))))))</x:f>
      </x:c>
    </x:row>
    <x:row r="40" ht="38" customHeight="1">
      <x:c r="A40" s="16"/>
      <x:c r="B40" s="16"/>
      <x:c r="C40" s="16"/>
      <x:c r="D40" s="17"/>
      <x:c r="E40" s="17"/>
      <x:c r="F40" s="17"/>
      <x:c r="G40" s="17"/>
      <x:c r="H40" s="16"/>
      <x:c r="I40" s="17"/>
      <x:c r="J40" s="16"/>
      <x:c r="K40" s="17"/>
      <x:c r="L40" s="11" t="str">
        <x:f>IF(COUNTA(A40:K40)=0,"",IF($D$4&lt;&gt;"Готово","Перевірте дату",IF(OR(NOT(ISTEXT(A40)),LEN(TRIM(A40))=0),"Вкажіть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спецсимвол",IF(COUNTIF($A$12:$A$41,"="&amp;A40)&gt;1,"Код повторюється",IF(OR(NOT(ISTEXT(B40)),LEN(TRIM(B40))=0),"Вкажіть назву",IF(OR(NOT(ISTEXT(C40)),LEN(TRIM(C40))=0),"Вкажіть одиницю",IF(OR(NOT(ISNUMBER(D40)),NOT(ISNUMBER(E40)),NOT(ISNUMBER(F40)),NOT(ISNUMBER(G40)),NOT(ISNUMBER(H40)),NOT(ISNUMBER(I40)),NOT(ISNUMBER(J40)),NOT(ISNUMBER(K40))),"Заповніть усі числа",IF(OR(D40&lt;0,D40&gt;1000000,ROUND(D40,3)&lt;&gt;D40,E40&lt;0,E40&gt;1000000,ROUND(E40,3)&lt;&gt;E40,F40&lt;0,F40&gt;1000000,ROUND(F40,3)&lt;&gt;F40,G40&lt;0,G40&gt;1000000,ROUND(G40,3)&lt;&gt;G40,I40&lt;0,I40&gt;1000000,ROUND(I40,3)&lt;&gt;I40),"Перевірте кількості",IF(OR(H40&lt;0,H40&gt;365,H40&lt;&gt;INT(H40),J40&lt;0,J40&gt;365,J40&lt;&gt;INT(J40)),"Перевірте дні",IF(OR(K40&lt;0.001,K40&gt;1000000,ROUND(K40,3)&lt;&gt;K40),"Перевірте кратність","Поля коректні"))))))))))))</x:f>
      </x:c>
    </x:row>
    <x:row r="41" ht="38" customHeight="1">
      <x:c r="A41" s="16"/>
      <x:c r="B41" s="16"/>
      <x:c r="C41" s="16"/>
      <x:c r="D41" s="17"/>
      <x:c r="E41" s="17"/>
      <x:c r="F41" s="17"/>
      <x:c r="G41" s="17"/>
      <x:c r="H41" s="16"/>
      <x:c r="I41" s="17"/>
      <x:c r="J41" s="16"/>
      <x:c r="K41" s="17"/>
      <x:c r="L41" s="11" t="str">
        <x:f>IF(COUNTA(A41:K41)=0,"",IF($D$4&lt;&gt;"Готово","Перевірте дату",IF(OR(NOT(ISTEXT(A41)),LEN(TRIM(A41))=0),"Вкажіть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спецсимвол",IF(COUNTIF($A$12:$A$41,"="&amp;A41)&gt;1,"Код повторюється",IF(OR(NOT(ISTEXT(B41)),LEN(TRIM(B41))=0),"Вкажіть назву",IF(OR(NOT(ISTEXT(C41)),LEN(TRIM(C41))=0),"Вкажіть одиницю",IF(OR(NOT(ISNUMBER(D41)),NOT(ISNUMBER(E41)),NOT(ISNUMBER(F41)),NOT(ISNUMBER(G41)),NOT(ISNUMBER(H41)),NOT(ISNUMBER(I41)),NOT(ISNUMBER(J41)),NOT(ISNUMBER(K41))),"Заповніть усі числа",IF(OR(D41&lt;0,D41&gt;1000000,ROUND(D41,3)&lt;&gt;D41,E41&lt;0,E41&gt;1000000,ROUND(E41,3)&lt;&gt;E41,F41&lt;0,F41&gt;1000000,ROUND(F41,3)&lt;&gt;F41,G41&lt;0,G41&gt;1000000,ROUND(G41,3)&lt;&gt;G41,I41&lt;0,I41&gt;1000000,ROUND(I41,3)&lt;&gt;I41),"Перевірте кількості",IF(OR(H41&lt;0,H41&gt;365,H41&lt;&gt;INT(H41),J41&lt;0,J41&gt;365,J41&lt;&gt;INT(J41)),"Перевірте дні",IF(OR(K41&lt;0.001,K41&gt;1000000,ROUND(K41,3)&lt;&gt;K41),"Перевірте кратність","Поля коректні"))))))))))))</x:f>
      </x:c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</x:row>
  </x:sheetData>
  <x:mergeCells>
    <x:mergeCell ref="A1:J1"/>
    <x:mergeCell ref="A2:J2"/>
    <x:mergeCell ref="D4:F4"/>
    <x:mergeCell ref="A6:L6"/>
    <x:mergeCell ref="A7:L7"/>
    <x:mergeCell ref="A8:L8"/>
  </x:mergeCells>
  <x:pageMargins left="0.7" right="0.7" top="0.75" bottom="0.75" header="0.3" footer="0.3"/>
  <x:drawing xmlns:r="http://schemas.openxmlformats.org/officeDocument/2006/relationships" r:id="Rf2a37b76a2844d3c"/>
  <x:tableParts count="1">
    <x:tablePart xmlns:r="http://schemas.openxmlformats.org/officeDocument/2006/relationships" r:id="R8ca28fe960544187"/>
  </x:tableParts>
</x:worksheet>
</file>